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.1" sheetId="1" r:id="rId1"/>
  </sheets>
  <definedNames>
    <definedName name="__bookmark_1">'Прил.1'!$A$9:$D$97</definedName>
    <definedName name="_xlnm.Print_Titles" localSheetId="0">'Прил.1'!$9:$9</definedName>
    <definedName name="_xlnm.Print_Area" localSheetId="0">'Прил.1'!$A$1:$F$104</definedName>
  </definedNames>
  <calcPr fullCalcOnLoad="1"/>
</workbook>
</file>

<file path=xl/sharedStrings.xml><?xml version="1.0" encoding="utf-8"?>
<sst xmlns="http://schemas.openxmlformats.org/spreadsheetml/2006/main" count="200" uniqueCount="198">
  <si>
    <t>Приложение №1</t>
  </si>
  <si>
    <t>Код бюджетной классификации</t>
  </si>
  <si>
    <t>Наименование</t>
  </si>
  <si>
    <t>В СЕ ГО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</si>
  <si>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</si>
  <si>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</si>
  <si>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</si>
  <si>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</si>
  <si>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</si>
  <si>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</si>
  <si>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</si>
  <si>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</si>
  <si>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</si>
  <si>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</si>
  <si>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</si>
  <si>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</si>
  <si>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</si>
  <si>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</si>
  <si>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</si>
  <si>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</si>
  <si>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</si>
  <si>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</si>
  <si>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</si>
  <si>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</si>
  <si>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</si>
  <si>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</si>
  <si>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</si>
  <si>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</si>
  <si>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</si>
  <si>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</si>
  <si>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</si>
  <si>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</si>
  <si>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</si>
  <si>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</si>
  <si>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</si>
  <si>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</si>
  <si>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</si>
  <si>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</si>
  <si>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</si>
  <si>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</si>
  <si>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</si>
  <si>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</si>
  <si>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</si>
  <si>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</si>
  <si>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</si>
  <si>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</si>
  <si>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</si>
  <si>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</si>
  <si>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</si>
  <si>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</si>
  <si>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</si>
  <si>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</si>
  <si>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</si>
  <si>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</si>
  <si>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</si>
  <si>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</si>
  <si>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</si>
  <si>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</si>
  <si>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</si>
  <si>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</si>
  <si>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</si>
  <si>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</si>
  <si>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</si>
  <si>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</si>
  <si>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</si>
  <si>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</si>
  <si>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</si>
  <si>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</si>
  <si>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</si>
  <si>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</si>
  <si>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</si>
  <si>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</si>
  <si>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</si>
  <si>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</si>
  <si>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</si>
  <si>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</si>
  <si>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</si>
  <si>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</si>
  <si>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</si>
  <si>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</si>
  <si>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</si>
  <si>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</si>
  <si>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</si>
  <si>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</si>
  <si>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</si>
  <si>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</si>
  <si>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</si>
  <si>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</si>
  <si>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</si>
  <si>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</si>
  <si>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</si>
  <si>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</si>
  <si>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</si>
  <si>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</si>
  <si>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</si>
  <si>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</si>
  <si>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</si>
  <si>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</si>
  <si>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</si>
  <si>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</si>
  <si>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</si>
  <si>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</si>
  <si>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</si>
  <si>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</si>
  <si>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</si>
  <si>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</si>
  <si>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</si>
  <si>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2 02 25210 04 0000 150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</si>
  <si>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</si>
  <si>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</si>
  <si>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</si>
  <si>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2 02 25519 04 0000 150</t>
  </si>
  <si>
    <t>Субсидии бюджетам городских округов на поддержку отрасли культуры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</si>
  <si>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</si>
  <si>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</si>
  <si>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</si>
  <si>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</si>
  <si>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</si>
  <si>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</si>
  <si>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2 02 35118 04 0000 150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</si>
  <si>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</si>
  <si>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</si>
  <si>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</si>
  <si>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2 02 35930 04 0000 150</t>
  </si>
  <si>
    <t>Субвенции бюджетам городских округов на государственную регистрацию актов гражданского состояния</t>
  </si>
  <si>
    <t>2 02 40000 00 0000 150</t>
  </si>
  <si>
    <t>Иные межбюджетные трансферты</t>
  </si>
  <si>
    <t>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</si>
  <si>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</si>
  <si>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</si>
  <si>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</si>
  <si>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Бюджет на 2022 год</t>
  </si>
  <si>
    <t>% исполнения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</si>
  <si>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</si>
  <si>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1 03 02 260 01 0000 110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</si>
  <si>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</si>
  <si>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1 05 01 012 01 0000 110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</si>
  <si>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</si>
  <si>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</si>
  <si>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1 13 00 000 00 0000 000</t>
  </si>
  <si>
    <t>1 13 02 000 00 0000 130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</si>
  <si>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</si>
  <si>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</si>
  <si>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</si>
  <si>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</si>
  <si>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</si>
  <si>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</si>
  <si>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1 17 00000 00 0000 000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</si>
  <si>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</si>
  <si>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</si>
  <si>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2 19 00 000 04 0000 150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</si>
  <si>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</si>
  <si>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2 19 60 010 04 0000 150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</si>
  <si>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</si>
  <si>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2 02 25299 04 0000 150</t>
  </si>
  <si>
    <t>Субсидии бюджетам городских округов на софинан-сирование расходных обязательств субъектов Россий-ской Федерации, связанных с реализацией федераль-ной целевой программы "Увековечение памяти по-гибших при защите Отечества на 2019 - 2024 годы"</t>
  </si>
  <si>
    <t>2 02 25511 04 0000 150</t>
  </si>
  <si>
    <t>Субсидии бюджетам городских округов на проведение комплексных кадастровых работ</t>
  </si>
  <si>
    <t>2 02 36900 04 0000 150</t>
  </si>
  <si>
    <t>Единая субвенция бюджетам городских округов из бюджета субъекта Российской Федерации</t>
  </si>
  <si>
    <t>2 02 45505 04 0000 150</t>
  </si>
  <si>
    <t>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</si>
  <si>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</si>
  <si>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 xml:space="preserve">1 14 02043 04 0000 410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</si>
  <si>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</si>
  <si>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</si>
  <si>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</si>
  <si>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1 14 0601000 0000 430</t>
  </si>
  <si>
    <t>1 1 40200000 0000 000</t>
  </si>
  <si>
    <t>1 14 02040 04 0000 410</t>
  </si>
  <si>
    <t>2 19 25 511 04 0000 150</t>
  </si>
  <si>
    <t>Возврат остатков субсидий на проведение комплексных кадастровых работ из бюджетов городских округов</t>
  </si>
  <si>
    <t xml:space="preserve"> 1 13 02990 00 0000 130</t>
  </si>
  <si>
    <t xml:space="preserve"> 1 13 02994 04 0000 130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</si>
  <si>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</si>
  <si>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10502020020000110</t>
  </si>
  <si>
    <t>1 0 502000 02 0000 110</t>
  </si>
  <si>
    <t>1 05 02010 02 0000 110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</si>
  <si>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</si>
  <si>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</si>
  <si>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</si>
  <si>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</si>
  <si>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1 09 00000 00 0000 000</t>
  </si>
  <si>
    <t>1 090400 00 00000 110</t>
  </si>
  <si>
    <t>1 09 04050 00 0000 110</t>
  </si>
  <si>
    <t>1 0904052 04 0000 110</t>
  </si>
  <si>
    <t>Исполнение поступления доходов в бюджет муниципального образования "Сусуманский городской округ" по кодам классификации доходов бюджетов  за  2022 год</t>
  </si>
  <si>
    <t>Исполнение бюджета за  2022 год</t>
  </si>
  <si>
    <t>2 03 00000 00 0000 000</t>
  </si>
  <si>
    <t>2 03 04099 04 0000 150</t>
  </si>
  <si>
    <t>Прочие безвозмездные поступления от государствен-ных (муниципальных) организаций в бюджеты городских округов</t>
  </si>
  <si>
    <t>БЕЗВОЗМЕЗДНЫЕ ПОСТУПЛЕНИЯ ОТ ГОСУДАРСТВЕННЫХ (МУНИЦИПАЛЬНЫХ) ОРГАНИЗАЦИЙ</t>
  </si>
  <si>
    <t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</si>
  <si>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к решению Собрания представителей Сусуманского </t>
  </si>
  <si>
    <t xml:space="preserve">муниципального округа  Магаданской области </t>
  </si>
  <si>
    <t xml:space="preserve">"Об исполнении бюджета муниципального образования </t>
  </si>
  <si>
    <t xml:space="preserve"> "Сусуманский городской округ" за 2022 год"</t>
  </si>
  <si>
    <t xml:space="preserve">от    06.06.2023 г. № 128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</si>
</sst>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yyyy\-m\-d\ hh:mm:ss\ AM/PM"/>
    <numFmt numFmtId="185" formatCode="#,##0.0"/>
    <numFmt numFmtId="186" formatCode="&quot;&quot;###,##0.00"/>
    <numFmt numFmtId="18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85" fontId="5" fillId="33" borderId="12" xfId="0" applyNumberFormat="1" applyFont="1" applyFill="1" applyBorder="1" applyAlignment="1" applyProtection="1">
      <alignment horizontal="right" vertical="top" wrapText="1"/>
      <protection/>
    </xf>
    <xf numFmtId="185" fontId="5" fillId="33" borderId="10" xfId="0" applyNumberFormat="1" applyFont="1" applyFill="1" applyBorder="1" applyAlignment="1" applyProtection="1">
      <alignment horizontal="right" vertical="top" wrapText="1"/>
      <protection/>
    </xf>
    <xf numFmtId="185" fontId="4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left" vertical="top" wrapText="1"/>
      <protection/>
    </xf>
    <xf numFmtId="185" fontId="0" fillId="33" borderId="0" xfId="0" applyNumberFormat="1" applyFill="1" applyAlignment="1">
      <alignment/>
    </xf>
    <xf numFmtId="0" fontId="4" fillId="33" borderId="10" xfId="0" applyNumberFormat="1" applyFont="1" applyFill="1" applyBorder="1" applyAlignment="1" applyProtection="1">
      <alignment horizontal="left" vertical="top" wrapText="1"/>
      <protection/>
    </xf>
    <xf numFmtId="185" fontId="4" fillId="33" borderId="12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vertical="top" wrapText="1"/>
      <protection/>
    </xf>
    <xf numFmtId="186" fontId="4" fillId="33" borderId="14" xfId="0" applyNumberFormat="1" applyFont="1" applyFill="1" applyBorder="1" applyAlignment="1">
      <alignment horizontal="left" vertical="top" wrapText="1"/>
    </xf>
    <xf numFmtId="0" fontId="35" fillId="33" borderId="0" xfId="0" applyFont="1" applyFill="1" applyAlignment="1">
      <alignment/>
    </xf>
    <xf numFmtId="186" fontId="5" fillId="33" borderId="14" xfId="0" applyNumberFormat="1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center" wrapText="1"/>
    </xf>
    <xf numFmtId="185" fontId="4" fillId="33" borderId="11" xfId="0" applyNumberFormat="1" applyFont="1" applyFill="1" applyBorder="1" applyAlignment="1" applyProtection="1">
      <alignment horizontal="right" vertical="top" wrapText="1"/>
      <protection/>
    </xf>
    <xf numFmtId="185" fontId="4" fillId="33" borderId="16" xfId="0" applyNumberFormat="1" applyFont="1" applyFill="1" applyBorder="1" applyAlignment="1" applyProtection="1">
      <alignment horizontal="right" vertical="top" wrapText="1"/>
      <protection/>
    </xf>
    <xf numFmtId="0" fontId="4" fillId="33" borderId="16" xfId="0" applyNumberFormat="1" applyFont="1" applyFill="1" applyBorder="1" applyAlignment="1" applyProtection="1">
      <alignment horizontal="left" vertical="top" wrapText="1"/>
      <protection/>
    </xf>
    <xf numFmtId="185" fontId="4" fillId="33" borderId="17" xfId="0" applyNumberFormat="1" applyFont="1" applyFill="1" applyBorder="1" applyAlignment="1" applyProtection="1">
      <alignment horizontal="right" vertical="top" wrapText="1"/>
      <protection/>
    </xf>
    <xf numFmtId="49" fontId="4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5" fontId="4" fillId="0" borderId="11" xfId="0" applyNumberFormat="1" applyFont="1" applyFill="1" applyBorder="1" applyAlignment="1" applyProtection="1">
      <alignment horizontal="right" vertical="top" wrapText="1"/>
      <protection/>
    </xf>
    <xf numFmtId="185" fontId="5" fillId="33" borderId="18" xfId="0" applyNumberFormat="1" applyFont="1" applyFill="1" applyBorder="1" applyAlignment="1" applyProtection="1">
      <alignment horizontal="right" vertical="top" wrapText="1"/>
      <protection/>
    </xf>
    <xf numFmtId="185" fontId="7" fillId="0" borderId="11" xfId="0" applyNumberFormat="1" applyFont="1" applyFill="1" applyBorder="1" applyAlignment="1" applyProtection="1">
      <alignment horizontal="right" vertical="top" wrapText="1"/>
      <protection/>
    </xf>
    <xf numFmtId="0" fontId="5" fillId="33" borderId="19" xfId="0" applyNumberFormat="1" applyFont="1" applyFill="1" applyBorder="1" applyAlignment="1" applyProtection="1">
      <alignment horizontal="left" vertical="top" wrapText="1"/>
      <protection/>
    </xf>
    <xf numFmtId="185" fontId="5" fillId="33" borderId="19" xfId="0" applyNumberFormat="1" applyFont="1" applyFill="1" applyBorder="1" applyAlignment="1" applyProtection="1">
      <alignment horizontal="right" vertical="top" wrapText="1"/>
      <protection/>
    </xf>
    <xf numFmtId="185" fontId="4" fillId="33" borderId="20" xfId="0" applyNumberFormat="1" applyFont="1" applyFill="1" applyBorder="1" applyAlignment="1" applyProtection="1">
      <alignment horizontal="right" vertical="top" wrapText="1"/>
      <protection/>
    </xf>
    <xf numFmtId="185" fontId="5" fillId="33" borderId="20" xfId="0" applyNumberFormat="1" applyFont="1" applyFill="1" applyBorder="1" applyAlignment="1" applyProtection="1">
      <alignment horizontal="right" vertical="top" wrapText="1"/>
      <protection/>
    </xf>
    <xf numFmtId="49" fontId="45" fillId="0" borderId="11" xfId="0" applyNumberFormat="1" applyFont="1" applyFill="1" applyBorder="1" applyAlignment="1" applyProtection="1">
      <alignment vertical="top"/>
      <protection/>
    </xf>
    <xf numFmtId="49" fontId="45" fillId="0" borderId="11" xfId="0" applyNumberFormat="1" applyFont="1" applyFill="1" applyBorder="1" applyAlignment="1">
      <alignment vertical="top"/>
    </xf>
    <xf numFmtId="49" fontId="46" fillId="0" borderId="11" xfId="0" applyNumberFormat="1" applyFont="1" applyFill="1" applyBorder="1" applyAlignment="1" applyProtection="1">
      <alignment vertical="top"/>
      <protection/>
    </xf>
    <xf numFmtId="0" fontId="45" fillId="33" borderId="21" xfId="0" applyFont="1" applyFill="1" applyBorder="1" applyAlignment="1">
      <alignment horizontal="right" vertical="top"/>
    </xf>
    <xf numFmtId="185" fontId="4" fillId="33" borderId="22" xfId="0" applyNumberFormat="1" applyFont="1" applyFill="1" applyBorder="1" applyAlignment="1" applyProtection="1">
      <alignment horizontal="right" vertical="top" wrapText="1"/>
      <protection/>
    </xf>
    <xf numFmtId="185" fontId="4" fillId="33" borderId="15" xfId="0" applyNumberFormat="1" applyFont="1" applyFill="1" applyBorder="1" applyAlignment="1" applyProtection="1">
      <alignment horizontal="right" vertical="top" wrapText="1"/>
      <protection/>
    </xf>
    <xf numFmtId="185" fontId="5" fillId="33" borderId="11" xfId="0" applyNumberFormat="1" applyFont="1" applyFill="1" applyBorder="1" applyAlignment="1" applyProtection="1">
      <alignment horizontal="right" vertical="top" wrapText="1"/>
      <protection/>
    </xf>
    <xf numFmtId="185" fontId="4" fillId="0" borderId="23" xfId="0" applyNumberFormat="1" applyFont="1" applyFill="1" applyBorder="1" applyAlignment="1" applyProtection="1">
      <alignment horizontal="right" vertical="top" wrapText="1"/>
      <protection/>
    </xf>
    <xf numFmtId="185" fontId="4" fillId="33" borderId="24" xfId="0" applyNumberFormat="1" applyFont="1" applyFill="1" applyBorder="1" applyAlignment="1" applyProtection="1">
      <alignment horizontal="right" vertical="top" wrapText="1"/>
      <protection/>
    </xf>
    <xf numFmtId="185" fontId="5" fillId="0" borderId="11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NumberFormat="1" applyFont="1" applyFill="1" applyBorder="1" applyAlignment="1" applyProtection="1">
      <alignment horizontal="left" vertical="top" wrapText="1"/>
      <protection/>
    </xf>
    <xf numFmtId="185" fontId="4" fillId="0" borderId="25" xfId="0" applyNumberFormat="1" applyFont="1" applyFill="1" applyBorder="1" applyAlignment="1" applyProtection="1">
      <alignment horizontal="right" vertical="top" wrapText="1"/>
      <protection/>
    </xf>
    <xf numFmtId="185" fontId="4" fillId="33" borderId="25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16" xfId="0" applyNumberFormat="1" applyFont="1" applyFill="1" applyBorder="1" applyAlignment="1" applyProtection="1">
      <alignment horizontal="left" vertical="top" wrapText="1"/>
      <protection/>
    </xf>
    <xf numFmtId="185" fontId="5" fillId="33" borderId="16" xfId="0" applyNumberFormat="1" applyFont="1" applyFill="1" applyBorder="1" applyAlignment="1" applyProtection="1">
      <alignment horizontal="right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top" wrapText="1"/>
      <protection/>
    </xf>
    <xf numFmtId="185" fontId="4" fillId="33" borderId="19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left" vertical="top" wrapText="1"/>
      <protection/>
    </xf>
    <xf numFmtId="49" fontId="4" fillId="33" borderId="16" xfId="0" applyNumberFormat="1" applyFont="1" applyFill="1" applyBorder="1" applyAlignment="1" applyProtection="1">
      <alignment horizontal="left" vertical="top" wrapText="1"/>
      <protection/>
    </xf>
    <xf numFmtId="185" fontId="4" fillId="33" borderId="18" xfId="0" applyNumberFormat="1" applyFont="1" applyFill="1" applyBorder="1" applyAlignment="1" applyProtection="1">
      <alignment horizontal="right" vertical="top" wrapText="1"/>
      <protection/>
    </xf>
    <xf numFmtId="185" fontId="4" fillId="33" borderId="26" xfId="0" applyNumberFormat="1" applyFont="1" applyFill="1" applyBorder="1" applyAlignment="1" applyProtection="1">
      <alignment horizontal="right" vertical="top" wrapText="1"/>
      <protection/>
    </xf>
    <xf numFmtId="0" fontId="47" fillId="0" borderId="11" xfId="0" applyFont="1" applyBorder="1" applyAlignment="1">
      <alignment vertical="top"/>
    </xf>
    <xf numFmtId="185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86" fontId="4" fillId="33" borderId="14" xfId="0" applyNumberFormat="1" applyFont="1" applyFill="1" applyBorder="1" applyAlignment="1">
      <alignment horizontal="center" vertical="top" wrapText="1"/>
    </xf>
    <xf numFmtId="0" fontId="45" fillId="33" borderId="0" xfId="0" applyFont="1" applyFill="1" applyAlignment="1">
      <alignment horizontal="right" wrapText="1"/>
    </xf>
    <xf numFmtId="0" fontId="4" fillId="33" borderId="13" xfId="0" applyNumberFormat="1" applyFont="1" applyFill="1" applyBorder="1" applyAlignment="1" applyProtection="1">
      <alignment horizontal="left" vertical="top" wrapText="1"/>
      <protection/>
    </xf>
    <xf numFmtId="0" fontId="4" fillId="33" borderId="27" xfId="0" applyNumberFormat="1" applyFont="1" applyFill="1" applyBorder="1" applyAlignment="1" applyProtection="1">
      <alignment horizontal="left" vertical="top" wrapText="1"/>
      <protection/>
    </xf>
    <xf numFmtId="0" fontId="4" fillId="33" borderId="20" xfId="0" applyNumberFormat="1" applyFont="1" applyFill="1" applyBorder="1" applyAlignment="1" applyProtection="1">
      <alignment horizontal="left" vertical="top" wrapText="1"/>
      <protection/>
    </xf>
    <xf numFmtId="0" fontId="4" fillId="33" borderId="11" xfId="0" applyNumberFormat="1" applyFont="1" applyFill="1" applyBorder="1" applyAlignment="1" applyProtection="1">
      <alignment horizontal="justify" vertical="top" wrapText="1"/>
      <protection/>
    </xf>
    <xf numFmtId="0" fontId="4" fillId="33" borderId="26" xfId="0" applyNumberFormat="1" applyFont="1" applyFill="1" applyBorder="1" applyAlignment="1" applyProtection="1">
      <alignment horizontal="justify" vertical="top" wrapText="1"/>
      <protection/>
    </xf>
    <xf numFmtId="0" fontId="4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20" xfId="0" applyNumberFormat="1" applyFont="1" applyFill="1" applyBorder="1" applyAlignment="1" applyProtection="1">
      <alignment horizontal="justify" vertical="top" wrapText="1"/>
      <protection/>
    </xf>
    <xf numFmtId="0" fontId="4" fillId="33" borderId="13" xfId="0" applyNumberFormat="1" applyFont="1" applyFill="1" applyBorder="1" applyAlignment="1" applyProtection="1">
      <alignment horizontal="justify" vertical="top" wrapText="1"/>
      <protection/>
    </xf>
    <xf numFmtId="0" fontId="4" fillId="33" borderId="20" xfId="0" applyNumberFormat="1" applyFont="1" applyFill="1" applyBorder="1" applyAlignment="1" applyProtection="1">
      <alignment horizontal="justify" vertical="top" wrapText="1"/>
      <protection/>
    </xf>
    <xf numFmtId="0" fontId="5" fillId="33" borderId="11" xfId="0" applyNumberFormat="1" applyFont="1" applyFill="1" applyBorder="1" applyAlignment="1" applyProtection="1">
      <alignment horizontal="justify" vertical="top" wrapText="1"/>
      <protection/>
    </xf>
    <xf numFmtId="0" fontId="4" fillId="33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26" xfId="0" applyNumberFormat="1" applyFont="1" applyFill="1" applyBorder="1" applyAlignment="1" applyProtection="1">
      <alignment horizontal="justify" vertical="top" wrapText="1"/>
      <protection/>
    </xf>
    <xf numFmtId="0" fontId="5" fillId="33" borderId="12" xfId="0" applyNumberFormat="1" applyFont="1" applyFill="1" applyBorder="1" applyAlignment="1" applyProtection="1">
      <alignment horizontal="justify" vertical="top" wrapText="1"/>
      <protection/>
    </xf>
    <xf numFmtId="0" fontId="4" fillId="33" borderId="22" xfId="0" applyNumberFormat="1" applyFont="1" applyFill="1" applyBorder="1" applyAlignment="1" applyProtection="1">
      <alignment horizontal="justify" vertical="top" wrapText="1"/>
      <protection/>
    </xf>
    <xf numFmtId="0" fontId="4" fillId="33" borderId="17" xfId="0" applyNumberFormat="1" applyFont="1" applyFill="1" applyBorder="1" applyAlignment="1" applyProtection="1">
      <alignment horizontal="justify" vertical="top" wrapText="1"/>
      <protection/>
    </xf>
    <xf numFmtId="49" fontId="46" fillId="0" borderId="11" xfId="0" applyNumberFormat="1" applyFont="1" applyFill="1" applyBorder="1" applyAlignment="1" applyProtection="1">
      <alignment horizontal="left" vertical="top" wrapText="1"/>
      <protection/>
    </xf>
    <xf numFmtId="49" fontId="45" fillId="0" borderId="11" xfId="0" applyNumberFormat="1" applyFont="1" applyFill="1" applyBorder="1" applyAlignment="1" applyProtection="1">
      <alignment horizontal="left" vertical="top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48" fillId="33" borderId="0" xfId="0" applyFont="1" applyFill="1" applyAlignment="1">
      <alignment wrapText="1"/>
    </xf>
    <xf numFmtId="0" fontId="4" fillId="0" borderId="11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left" vertical="top" wrapText="1"/>
      <protection/>
    </xf>
    <xf numFmtId="0" fontId="5" fillId="33" borderId="27" xfId="0" applyNumberFormat="1" applyFont="1" applyFill="1" applyBorder="1" applyAlignment="1" applyProtection="1">
      <alignment horizontal="left" vertical="top" wrapText="1"/>
      <protection/>
    </xf>
    <xf numFmtId="0" fontId="5" fillId="33" borderId="22" xfId="0" applyNumberFormat="1" applyFont="1" applyFill="1" applyBorder="1" applyAlignment="1" applyProtection="1">
      <alignment horizontal="justify" vertical="top" wrapText="1"/>
      <protection/>
    </xf>
    <xf numFmtId="0" fontId="5" fillId="33" borderId="17" xfId="0" applyNumberFormat="1" applyFont="1" applyFill="1" applyBorder="1" applyAlignment="1" applyProtection="1">
      <alignment horizontal="justify" vertical="top" wrapText="1"/>
      <protection/>
    </xf>
    <xf numFmtId="0" fontId="5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0" borderId="27" xfId="0" applyNumberFormat="1" applyFont="1" applyFill="1" applyBorder="1" applyAlignment="1" applyProtection="1">
      <alignment horizontal="justify" vertical="top" wrapText="1"/>
      <protection/>
    </xf>
    <xf numFmtId="0" fontId="4" fillId="0" borderId="22" xfId="0" applyNumberFormat="1" applyFont="1" applyFill="1" applyBorder="1" applyAlignment="1" applyProtection="1">
      <alignment horizontal="justify" vertical="top" wrapText="1"/>
      <protection/>
    </xf>
    <xf numFmtId="0" fontId="4" fillId="0" borderId="17" xfId="0" applyNumberFormat="1" applyFont="1" applyFill="1" applyBorder="1" applyAlignment="1" applyProtection="1">
      <alignment horizontal="justify" vertical="top" wrapText="1"/>
      <protection/>
    </xf>
    <xf numFmtId="0" fontId="4" fillId="33" borderId="22" xfId="0" applyNumberFormat="1" applyFont="1" applyFill="1" applyBorder="1" applyAlignment="1" applyProtection="1">
      <alignment horizontal="left" vertical="top" wrapText="1"/>
      <protection/>
    </xf>
    <xf numFmtId="0" fontId="4" fillId="33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view="pageBreakPreview" zoomScale="82" zoomScaleSheetLayoutView="82" zoomScalePageLayoutView="0" workbookViewId="0" topLeftCell="A16">
      <selection activeCell="A1" sqref="A1:F18"/>
    </sheetView>
  </sheetViews>
  <sheetFormatPr defaultColWidth="8.8515625" defaultRowHeight="15"/>
  <cols>
    <col min="1" max="1" width="22.8515625" style="2" customWidth="1"/>
    <col min="2" max="2" width="21.7109375" style="2" customWidth="1"/>
    <col min="3" max="3" width="25.57421875" style="2" customWidth="1"/>
    <col min="4" max="4" width="12.8515625" style="2" customWidth="1"/>
    <col min="5" max="5" width="14.7109375" style="2" customWidth="1"/>
    <col min="6" max="6" width="9.28125" style="2" customWidth="1"/>
    <col min="7" max="7" width="17.140625" style="2" customWidth="1"/>
    <col min="8" max="8" width="8.8515625" style="2" customWidth="1"/>
    <col min="9" max="9" width="10.28125" style="2" bestFit="1" customWidth="1"/>
    <col min="10" max="16384" width="8.8515625" style="2" customWidth="1"/>
  </cols>
  <sheetData>
    <row r="1" spans="1:6" ht="15.75">
      <c r="A1" s="60" t="s">
        <v>0</v>
      </c>
      <c r="B1" s="60"/>
      <c r="C1" s="60"/>
      <c r="D1" s="60"/>
      <c r="E1" s="60"/>
      <c r="F1" s="60"/>
    </row>
    <row r="2" spans="1:6" ht="15.75">
      <c r="A2" s="60" t="s">
        <v>193</v>
      </c>
      <c r="B2" s="60"/>
      <c r="C2" s="60"/>
      <c r="D2" s="60"/>
      <c r="E2" s="60"/>
      <c r="F2" s="60"/>
    </row>
    <row r="3" spans="1:6" ht="15.75">
      <c r="A3" s="60" t="s">
        <v>194</v>
      </c>
      <c r="B3" s="60"/>
      <c r="C3" s="60"/>
      <c r="D3" s="60"/>
      <c r="E3" s="60"/>
      <c r="F3" s="60"/>
    </row>
    <row r="4" spans="1:6" ht="15.75">
      <c r="A4" s="60" t="s">
        <v>195</v>
      </c>
      <c r="B4" s="60"/>
      <c r="C4" s="60"/>
      <c r="D4" s="60"/>
      <c r="E4" s="60"/>
      <c r="F4" s="60"/>
    </row>
    <row r="5" spans="1:6" ht="15.75">
      <c r="A5" s="60" t="s">
        <v>196</v>
      </c>
      <c r="B5" s="60"/>
      <c r="C5" s="60"/>
      <c r="D5" s="60"/>
      <c r="E5" s="60"/>
      <c r="F5" s="60"/>
    </row>
    <row r="6" spans="1:6" ht="15.75">
      <c r="A6" s="60" t="s">
        <v>197</v>
      </c>
      <c r="B6" s="60"/>
      <c r="C6" s="60"/>
      <c r="D6" s="60"/>
      <c r="E6" s="60"/>
      <c r="F6" s="60"/>
    </row>
    <row r="7" spans="1:6" ht="42" customHeight="1">
      <c r="A7" s="80" t="s">
        <v>186</v>
      </c>
      <c r="B7" s="80"/>
      <c r="C7" s="80"/>
      <c r="D7" s="80"/>
      <c r="E7" s="81"/>
      <c r="F7" s="81"/>
    </row>
    <row r="8" spans="1:6" ht="16.5">
      <c r="A8" s="83"/>
      <c r="B8" s="83"/>
      <c r="C8" s="83"/>
      <c r="D8" s="83"/>
      <c r="F8" s="37"/>
    </row>
    <row r="9" spans="1:6" ht="47.25">
      <c r="A9" s="7" t="s">
        <v>1</v>
      </c>
      <c r="B9" s="84" t="s">
        <v>2</v>
      </c>
      <c r="C9" s="85"/>
      <c r="D9" s="18" t="s">
        <v>131</v>
      </c>
      <c r="E9" s="18" t="s">
        <v>187</v>
      </c>
      <c r="F9" s="18" t="s">
        <v>132</v>
      </c>
    </row>
    <row r="10" spans="1:6" ht="15.75">
      <c r="A10" s="8">
        <v>1</v>
      </c>
      <c r="B10" s="67">
        <v>2</v>
      </c>
      <c r="C10" s="67"/>
      <c r="D10" s="3">
        <v>3</v>
      </c>
      <c r="E10" s="3">
        <v>4</v>
      </c>
      <c r="F10" s="3">
        <v>6</v>
      </c>
    </row>
    <row r="11" spans="1:11" ht="15.75">
      <c r="A11" s="9" t="s">
        <v>3</v>
      </c>
      <c r="B11" s="67" t="s">
        <v>4</v>
      </c>
      <c r="C11" s="67"/>
      <c r="D11" s="4">
        <f>D12+D77</f>
        <v>1002639.1000000002</v>
      </c>
      <c r="E11" s="4">
        <f>E12+E77</f>
        <v>977139.7999999999</v>
      </c>
      <c r="F11" s="4">
        <f aca="true" t="shared" si="0" ref="F11:F24">E11/D11*100</f>
        <v>97.45678180713277</v>
      </c>
      <c r="G11" s="11"/>
      <c r="H11" s="11"/>
      <c r="I11" s="11"/>
      <c r="K11" s="11"/>
    </row>
    <row r="12" spans="1:8" ht="31.5">
      <c r="A12" s="10" t="s">
        <v>5</v>
      </c>
      <c r="B12" s="74" t="s">
        <v>6</v>
      </c>
      <c r="C12" s="75"/>
      <c r="D12" s="5">
        <f>D13+D20+D26+D39+D45+D52+D58+D68+D75+D64+D76</f>
        <v>352678.20000000007</v>
      </c>
      <c r="E12" s="5">
        <f>E13+E20+E26+E39+E45+E48+E52+E58+E68+E75+E64+E76</f>
        <v>346267.69999999995</v>
      </c>
      <c r="F12" s="4">
        <f t="shared" si="0"/>
        <v>98.1823373262084</v>
      </c>
      <c r="G12" s="11"/>
      <c r="H12" s="11"/>
    </row>
    <row r="13" spans="1:8" ht="31.5">
      <c r="A13" s="10" t="s">
        <v>7</v>
      </c>
      <c r="B13" s="68" t="s">
        <v>8</v>
      </c>
      <c r="C13" s="69"/>
      <c r="D13" s="5">
        <f>D14</f>
        <v>272305</v>
      </c>
      <c r="E13" s="5">
        <f>E14</f>
        <v>267771.4</v>
      </c>
      <c r="F13" s="4">
        <f t="shared" si="0"/>
        <v>98.33510218321368</v>
      </c>
      <c r="G13" s="11"/>
      <c r="H13" s="11"/>
    </row>
    <row r="14" spans="1:8" ht="31.5">
      <c r="A14" s="10" t="s">
        <v>9</v>
      </c>
      <c r="B14" s="68" t="s">
        <v>10</v>
      </c>
      <c r="C14" s="69"/>
      <c r="D14" s="5">
        <f>D15+D16+D17+D18+D19</f>
        <v>272305</v>
      </c>
      <c r="E14" s="5">
        <f>E15+E16+E17+E18+E19</f>
        <v>267771.4</v>
      </c>
      <c r="F14" s="4">
        <f t="shared" si="0"/>
        <v>98.33510218321368</v>
      </c>
      <c r="G14" s="11"/>
      <c r="H14" s="11"/>
    </row>
    <row r="15" spans="1:8" ht="93.75" customHeight="1">
      <c r="A15" s="12" t="s">
        <v>11</v>
      </c>
      <c r="B15" s="70" t="s">
        <v>12</v>
      </c>
      <c r="C15" s="71"/>
      <c r="D15" s="6">
        <v>260343</v>
      </c>
      <c r="E15" s="6">
        <v>255468.7</v>
      </c>
      <c r="F15" s="13">
        <f t="shared" si="0"/>
        <v>98.12773917485778</v>
      </c>
      <c r="G15" s="11"/>
      <c r="H15" s="11"/>
    </row>
    <row r="16" spans="1:8" ht="142.5" customHeight="1">
      <c r="A16" s="12" t="s">
        <v>13</v>
      </c>
      <c r="B16" s="70" t="s">
        <v>14</v>
      </c>
      <c r="C16" s="71"/>
      <c r="D16" s="6">
        <v>197</v>
      </c>
      <c r="E16" s="6">
        <v>64.6</v>
      </c>
      <c r="F16" s="13">
        <f t="shared" si="0"/>
        <v>32.79187817258883</v>
      </c>
      <c r="G16" s="11"/>
      <c r="H16" s="11"/>
    </row>
    <row r="17" spans="1:8" ht="63" customHeight="1">
      <c r="A17" s="12" t="s">
        <v>15</v>
      </c>
      <c r="B17" s="70" t="s">
        <v>16</v>
      </c>
      <c r="C17" s="71"/>
      <c r="D17" s="6">
        <v>331</v>
      </c>
      <c r="E17" s="6">
        <v>359.3</v>
      </c>
      <c r="F17" s="13">
        <f t="shared" si="0"/>
        <v>108.54984894259817</v>
      </c>
      <c r="G17" s="11"/>
      <c r="H17" s="11"/>
    </row>
    <row r="18" spans="1:8" ht="109.5" customHeight="1">
      <c r="A18" s="12" t="s">
        <v>17</v>
      </c>
      <c r="B18" s="70" t="s">
        <v>18</v>
      </c>
      <c r="C18" s="71"/>
      <c r="D18" s="6">
        <v>634</v>
      </c>
      <c r="E18" s="6">
        <v>1.4</v>
      </c>
      <c r="F18" s="13">
        <f t="shared" si="0"/>
        <v>0.22082018927444794</v>
      </c>
      <c r="G18" s="11"/>
      <c r="H18" s="11"/>
    </row>
    <row r="19" spans="1:8" ht="132" customHeight="1">
      <c r="A19" s="12" t="s">
        <v>19</v>
      </c>
      <c r="B19" s="70" t="s">
        <v>174</v>
      </c>
      <c r="C19" s="71"/>
      <c r="D19" s="6">
        <v>10800</v>
      </c>
      <c r="E19" s="6">
        <v>11877.4</v>
      </c>
      <c r="F19" s="13">
        <f t="shared" si="0"/>
        <v>109.97592592592594</v>
      </c>
      <c r="G19" s="11"/>
      <c r="H19" s="11"/>
    </row>
    <row r="20" spans="1:8" ht="48" customHeight="1">
      <c r="A20" s="10" t="s">
        <v>20</v>
      </c>
      <c r="B20" s="68" t="s">
        <v>21</v>
      </c>
      <c r="C20" s="69"/>
      <c r="D20" s="5">
        <f>D21</f>
        <v>7187</v>
      </c>
      <c r="E20" s="5">
        <f>E21</f>
        <v>10311.3</v>
      </c>
      <c r="F20" s="4">
        <f t="shared" si="0"/>
        <v>143.4715458466676</v>
      </c>
      <c r="G20" s="11"/>
      <c r="H20" s="11"/>
    </row>
    <row r="21" spans="1:8" s="58" customFormat="1" ht="47.25" customHeight="1">
      <c r="A21" s="21" t="s">
        <v>22</v>
      </c>
      <c r="B21" s="76" t="s">
        <v>23</v>
      </c>
      <c r="C21" s="77"/>
      <c r="D21" s="20">
        <f>D22+D23+D24+D25</f>
        <v>7187</v>
      </c>
      <c r="E21" s="20">
        <f>E22+E23+E24+E25</f>
        <v>10311.3</v>
      </c>
      <c r="F21" s="54">
        <f t="shared" si="0"/>
        <v>143.4715458466676</v>
      </c>
      <c r="G21" s="57"/>
      <c r="H21" s="57"/>
    </row>
    <row r="22" spans="1:8" ht="158.25" customHeight="1">
      <c r="A22" s="44" t="s">
        <v>24</v>
      </c>
      <c r="B22" s="64" t="s">
        <v>25</v>
      </c>
      <c r="C22" s="64"/>
      <c r="D22" s="19">
        <v>3249</v>
      </c>
      <c r="E22" s="19">
        <v>5169.1</v>
      </c>
      <c r="F22" s="19">
        <f t="shared" si="0"/>
        <v>159.09818405663282</v>
      </c>
      <c r="G22" s="11"/>
      <c r="H22" s="11"/>
    </row>
    <row r="23" spans="1:8" ht="173.25" customHeight="1">
      <c r="A23" s="50" t="s">
        <v>26</v>
      </c>
      <c r="B23" s="65" t="s">
        <v>27</v>
      </c>
      <c r="C23" s="66"/>
      <c r="D23" s="51">
        <v>18</v>
      </c>
      <c r="E23" s="51">
        <v>27.9</v>
      </c>
      <c r="F23" s="13">
        <f t="shared" si="0"/>
        <v>154.99999999999997</v>
      </c>
      <c r="G23" s="11"/>
      <c r="H23" s="11"/>
    </row>
    <row r="24" spans="1:8" ht="157.5" customHeight="1">
      <c r="A24" s="14" t="s">
        <v>28</v>
      </c>
      <c r="B24" s="70" t="s">
        <v>29</v>
      </c>
      <c r="C24" s="71"/>
      <c r="D24" s="6">
        <v>3920</v>
      </c>
      <c r="E24" s="6">
        <v>5707.3</v>
      </c>
      <c r="F24" s="13">
        <f t="shared" si="0"/>
        <v>145.59438775510205</v>
      </c>
      <c r="G24" s="11"/>
      <c r="H24" s="11"/>
    </row>
    <row r="25" spans="1:8" ht="100.5" customHeight="1">
      <c r="A25" s="12" t="s">
        <v>134</v>
      </c>
      <c r="B25" s="70" t="s">
        <v>133</v>
      </c>
      <c r="C25" s="71"/>
      <c r="D25" s="6">
        <v>0</v>
      </c>
      <c r="E25" s="6">
        <v>-593</v>
      </c>
      <c r="F25" s="13">
        <v>0</v>
      </c>
      <c r="G25" s="11"/>
      <c r="H25" s="11"/>
    </row>
    <row r="26" spans="1:8" ht="31.5">
      <c r="A26" s="10" t="s">
        <v>30</v>
      </c>
      <c r="B26" s="68" t="s">
        <v>31</v>
      </c>
      <c r="C26" s="69"/>
      <c r="D26" s="5">
        <f>D27+D32+D36+D38</f>
        <v>26287.9</v>
      </c>
      <c r="E26" s="5">
        <f>E27+E32+E36+E38</f>
        <v>28530.900000000005</v>
      </c>
      <c r="F26" s="4">
        <f>E26/D26*100</f>
        <v>108.53244268275519</v>
      </c>
      <c r="G26" s="11"/>
      <c r="H26" s="11"/>
    </row>
    <row r="27" spans="1:8" s="58" customFormat="1" ht="33" customHeight="1">
      <c r="A27" s="12" t="s">
        <v>32</v>
      </c>
      <c r="B27" s="70" t="s">
        <v>33</v>
      </c>
      <c r="C27" s="71"/>
      <c r="D27" s="6">
        <f>D28+D29+D30+D31</f>
        <v>24243</v>
      </c>
      <c r="E27" s="6">
        <f>E28+E29+E30+E31</f>
        <v>26615.000000000004</v>
      </c>
      <c r="F27" s="13">
        <f>E27/D27*100</f>
        <v>109.78426762364396</v>
      </c>
      <c r="G27" s="57"/>
      <c r="H27" s="57"/>
    </row>
    <row r="28" spans="1:8" ht="45.75" customHeight="1">
      <c r="A28" s="12" t="s">
        <v>34</v>
      </c>
      <c r="B28" s="70" t="s">
        <v>35</v>
      </c>
      <c r="C28" s="71"/>
      <c r="D28" s="6">
        <v>16323</v>
      </c>
      <c r="E28" s="6">
        <v>18417.2</v>
      </c>
      <c r="F28" s="13">
        <f>E28/D28*100</f>
        <v>112.82974943331496</v>
      </c>
      <c r="G28" s="11"/>
      <c r="H28" s="11"/>
    </row>
    <row r="29" spans="1:8" ht="61.5" customHeight="1">
      <c r="A29" s="12" t="s">
        <v>136</v>
      </c>
      <c r="B29" s="70" t="s">
        <v>135</v>
      </c>
      <c r="C29" s="71"/>
      <c r="D29" s="6">
        <v>0</v>
      </c>
      <c r="E29" s="6">
        <v>-6.6</v>
      </c>
      <c r="F29" s="13">
        <v>0</v>
      </c>
      <c r="G29" s="11"/>
      <c r="H29" s="11"/>
    </row>
    <row r="30" spans="1:8" ht="80.25" customHeight="1">
      <c r="A30" s="21" t="s">
        <v>36</v>
      </c>
      <c r="B30" s="76" t="s">
        <v>37</v>
      </c>
      <c r="C30" s="77"/>
      <c r="D30" s="6">
        <v>7920</v>
      </c>
      <c r="E30" s="6">
        <v>8218.2</v>
      </c>
      <c r="F30" s="13">
        <f>E30/D30*100</f>
        <v>103.76515151515153</v>
      </c>
      <c r="G30" s="11"/>
      <c r="H30" s="11"/>
    </row>
    <row r="31" spans="1:8" ht="80.25" customHeight="1">
      <c r="A31" s="23" t="s">
        <v>161</v>
      </c>
      <c r="B31" s="73" t="s">
        <v>162</v>
      </c>
      <c r="C31" s="73"/>
      <c r="D31" s="22">
        <v>0</v>
      </c>
      <c r="E31" s="20">
        <v>-13.8</v>
      </c>
      <c r="F31" s="13">
        <v>0</v>
      </c>
      <c r="G31" s="11"/>
      <c r="H31" s="11"/>
    </row>
    <row r="32" spans="1:8" ht="34.5" customHeight="1">
      <c r="A32" s="34" t="s">
        <v>176</v>
      </c>
      <c r="B32" s="79" t="s">
        <v>137</v>
      </c>
      <c r="C32" s="79"/>
      <c r="D32" s="19">
        <v>0</v>
      </c>
      <c r="E32" s="19">
        <f>E33+E34</f>
        <v>-462.1</v>
      </c>
      <c r="F32" s="13">
        <v>0</v>
      </c>
      <c r="G32" s="11"/>
      <c r="H32" s="11"/>
    </row>
    <row r="33" spans="1:8" ht="33" customHeight="1">
      <c r="A33" s="35" t="s">
        <v>177</v>
      </c>
      <c r="B33" s="79" t="s">
        <v>137</v>
      </c>
      <c r="C33" s="79"/>
      <c r="D33" s="19">
        <v>0</v>
      </c>
      <c r="E33" s="19">
        <v>-455</v>
      </c>
      <c r="F33" s="13">
        <v>0</v>
      </c>
      <c r="G33" s="11"/>
      <c r="H33" s="11"/>
    </row>
    <row r="34" spans="1:8" ht="48.75" customHeight="1">
      <c r="A34" s="35" t="s">
        <v>175</v>
      </c>
      <c r="B34" s="79" t="s">
        <v>138</v>
      </c>
      <c r="C34" s="79"/>
      <c r="D34" s="19">
        <v>0</v>
      </c>
      <c r="E34" s="19">
        <v>-7.1</v>
      </c>
      <c r="F34" s="13">
        <v>0</v>
      </c>
      <c r="G34" s="11"/>
      <c r="H34" s="11"/>
    </row>
    <row r="35" spans="1:8" s="58" customFormat="1" ht="31.5">
      <c r="A35" s="50" t="s">
        <v>38</v>
      </c>
      <c r="B35" s="65" t="s">
        <v>39</v>
      </c>
      <c r="C35" s="66"/>
      <c r="D35" s="51">
        <f>D36</f>
        <v>114.9</v>
      </c>
      <c r="E35" s="51">
        <f>E36</f>
        <v>114.9</v>
      </c>
      <c r="F35" s="13">
        <f aca="true" t="shared" si="1" ref="F35:F47">E35/D35*100</f>
        <v>100</v>
      </c>
      <c r="G35" s="57"/>
      <c r="H35" s="57"/>
    </row>
    <row r="36" spans="1:8" ht="31.5">
      <c r="A36" s="12" t="s">
        <v>40</v>
      </c>
      <c r="B36" s="70" t="s">
        <v>39</v>
      </c>
      <c r="C36" s="71"/>
      <c r="D36" s="6">
        <v>114.9</v>
      </c>
      <c r="E36" s="6">
        <v>114.9</v>
      </c>
      <c r="F36" s="13">
        <f t="shared" si="1"/>
        <v>100</v>
      </c>
      <c r="G36" s="11"/>
      <c r="H36" s="11"/>
    </row>
    <row r="37" spans="1:8" ht="33" customHeight="1">
      <c r="A37" s="48" t="s">
        <v>41</v>
      </c>
      <c r="B37" s="88" t="s">
        <v>42</v>
      </c>
      <c r="C37" s="89"/>
      <c r="D37" s="49">
        <f>D38</f>
        <v>1930</v>
      </c>
      <c r="E37" s="49">
        <f>E38</f>
        <v>2263.1</v>
      </c>
      <c r="F37" s="28">
        <f t="shared" si="1"/>
        <v>117.25906735751295</v>
      </c>
      <c r="G37" s="11"/>
      <c r="H37" s="11"/>
    </row>
    <row r="38" spans="1:8" ht="48.75" customHeight="1">
      <c r="A38" s="44" t="s">
        <v>43</v>
      </c>
      <c r="B38" s="64" t="s">
        <v>44</v>
      </c>
      <c r="C38" s="64"/>
      <c r="D38" s="19">
        <v>1930</v>
      </c>
      <c r="E38" s="19">
        <v>2263.1</v>
      </c>
      <c r="F38" s="19">
        <f t="shared" si="1"/>
        <v>117.25906735751295</v>
      </c>
      <c r="G38" s="11"/>
      <c r="H38" s="11"/>
    </row>
    <row r="39" spans="1:8" ht="31.5">
      <c r="A39" s="30" t="s">
        <v>45</v>
      </c>
      <c r="B39" s="74" t="s">
        <v>46</v>
      </c>
      <c r="C39" s="75"/>
      <c r="D39" s="31">
        <f>D40+D42</f>
        <v>4119</v>
      </c>
      <c r="E39" s="31">
        <f>E40+E42</f>
        <v>3964.1</v>
      </c>
      <c r="F39" s="4">
        <f t="shared" si="1"/>
        <v>96.23937848992473</v>
      </c>
      <c r="G39" s="11"/>
      <c r="H39" s="11"/>
    </row>
    <row r="40" spans="1:8" s="58" customFormat="1" ht="31.5">
      <c r="A40" s="12" t="s">
        <v>47</v>
      </c>
      <c r="B40" s="70" t="s">
        <v>48</v>
      </c>
      <c r="C40" s="71"/>
      <c r="D40" s="6">
        <f>D41</f>
        <v>1035</v>
      </c>
      <c r="E40" s="6">
        <f>E41</f>
        <v>854.5</v>
      </c>
      <c r="F40" s="13">
        <f t="shared" si="1"/>
        <v>82.56038647342994</v>
      </c>
      <c r="G40" s="57"/>
      <c r="H40" s="57"/>
    </row>
    <row r="41" spans="1:8" ht="64.5" customHeight="1">
      <c r="A41" s="12" t="s">
        <v>49</v>
      </c>
      <c r="B41" s="70" t="s">
        <v>50</v>
      </c>
      <c r="C41" s="71"/>
      <c r="D41" s="6">
        <v>1035</v>
      </c>
      <c r="E41" s="6">
        <v>854.5</v>
      </c>
      <c r="F41" s="13">
        <f t="shared" si="1"/>
        <v>82.56038647342994</v>
      </c>
      <c r="G41" s="11"/>
      <c r="H41" s="11"/>
    </row>
    <row r="42" spans="1:8" ht="31.5">
      <c r="A42" s="10" t="s">
        <v>51</v>
      </c>
      <c r="B42" s="68" t="s">
        <v>52</v>
      </c>
      <c r="C42" s="69"/>
      <c r="D42" s="5">
        <f>D43+D44</f>
        <v>3084</v>
      </c>
      <c r="E42" s="5">
        <f>E43+E44</f>
        <v>3109.6</v>
      </c>
      <c r="F42" s="4">
        <f t="shared" si="1"/>
        <v>100.83009079118028</v>
      </c>
      <c r="G42" s="11"/>
      <c r="H42" s="11"/>
    </row>
    <row r="43" spans="1:8" ht="47.25" customHeight="1">
      <c r="A43" s="12" t="s">
        <v>53</v>
      </c>
      <c r="B43" s="70" t="s">
        <v>54</v>
      </c>
      <c r="C43" s="71"/>
      <c r="D43" s="6">
        <v>3020</v>
      </c>
      <c r="E43" s="6">
        <v>3028.6</v>
      </c>
      <c r="F43" s="13">
        <f t="shared" si="1"/>
        <v>100.28476821192052</v>
      </c>
      <c r="G43" s="11"/>
      <c r="H43" s="11"/>
    </row>
    <row r="44" spans="1:8" ht="49.5" customHeight="1">
      <c r="A44" s="12" t="s">
        <v>55</v>
      </c>
      <c r="B44" s="70" t="s">
        <v>56</v>
      </c>
      <c r="C44" s="71"/>
      <c r="D44" s="6">
        <v>64</v>
      </c>
      <c r="E44" s="6">
        <v>81</v>
      </c>
      <c r="F44" s="13">
        <f t="shared" si="1"/>
        <v>126.5625</v>
      </c>
      <c r="G44" s="11"/>
      <c r="H44" s="11"/>
    </row>
    <row r="45" spans="1:8" ht="31.5">
      <c r="A45" s="10" t="s">
        <v>57</v>
      </c>
      <c r="B45" s="68" t="s">
        <v>58</v>
      </c>
      <c r="C45" s="69"/>
      <c r="D45" s="5">
        <f>D46</f>
        <v>2172</v>
      </c>
      <c r="E45" s="5">
        <f>E46</f>
        <v>2202.7</v>
      </c>
      <c r="F45" s="4">
        <f t="shared" si="1"/>
        <v>101.4134438305709</v>
      </c>
      <c r="G45" s="11"/>
      <c r="H45" s="11"/>
    </row>
    <row r="46" spans="1:8" s="58" customFormat="1" ht="51" customHeight="1">
      <c r="A46" s="12" t="s">
        <v>59</v>
      </c>
      <c r="B46" s="70" t="s">
        <v>60</v>
      </c>
      <c r="C46" s="71"/>
      <c r="D46" s="6">
        <f>D47</f>
        <v>2172</v>
      </c>
      <c r="E46" s="6">
        <f>E47</f>
        <v>2202.7</v>
      </c>
      <c r="F46" s="13">
        <f t="shared" si="1"/>
        <v>101.4134438305709</v>
      </c>
      <c r="G46" s="57"/>
      <c r="H46" s="57"/>
    </row>
    <row r="47" spans="1:8" s="58" customFormat="1" ht="63.75" customHeight="1">
      <c r="A47" s="21" t="s">
        <v>61</v>
      </c>
      <c r="B47" s="76" t="s">
        <v>62</v>
      </c>
      <c r="C47" s="77"/>
      <c r="D47" s="6">
        <v>2172</v>
      </c>
      <c r="E47" s="6">
        <v>2202.7</v>
      </c>
      <c r="F47" s="13">
        <f t="shared" si="1"/>
        <v>101.4134438305709</v>
      </c>
      <c r="G47" s="57"/>
      <c r="H47" s="57"/>
    </row>
    <row r="48" spans="1:8" ht="48" customHeight="1">
      <c r="A48" s="36" t="s">
        <v>182</v>
      </c>
      <c r="B48" s="78" t="s">
        <v>178</v>
      </c>
      <c r="C48" s="78"/>
      <c r="D48" s="33">
        <v>0</v>
      </c>
      <c r="E48" s="5">
        <f>E49</f>
        <v>-1.2</v>
      </c>
      <c r="F48" s="4">
        <v>0</v>
      </c>
      <c r="G48" s="11"/>
      <c r="H48" s="11"/>
    </row>
    <row r="49" spans="1:8" ht="27" customHeight="1">
      <c r="A49" s="34" t="s">
        <v>183</v>
      </c>
      <c r="B49" s="79" t="s">
        <v>179</v>
      </c>
      <c r="C49" s="79"/>
      <c r="D49" s="32">
        <v>0</v>
      </c>
      <c r="E49" s="6">
        <f>E50</f>
        <v>-1.2</v>
      </c>
      <c r="F49" s="13">
        <v>0</v>
      </c>
      <c r="G49" s="11"/>
      <c r="H49" s="11"/>
    </row>
    <row r="50" spans="1:8" ht="30.75" customHeight="1">
      <c r="A50" s="34" t="s">
        <v>184</v>
      </c>
      <c r="B50" s="79" t="s">
        <v>180</v>
      </c>
      <c r="C50" s="79"/>
      <c r="D50" s="32">
        <v>0</v>
      </c>
      <c r="E50" s="6">
        <f>E51</f>
        <v>-1.2</v>
      </c>
      <c r="F50" s="13">
        <v>0</v>
      </c>
      <c r="G50" s="11"/>
      <c r="H50" s="11"/>
    </row>
    <row r="51" spans="1:8" ht="47.25" customHeight="1">
      <c r="A51" s="35" t="s">
        <v>185</v>
      </c>
      <c r="B51" s="79" t="s">
        <v>181</v>
      </c>
      <c r="C51" s="79"/>
      <c r="D51" s="32">
        <v>0</v>
      </c>
      <c r="E51" s="6">
        <v>-1.2</v>
      </c>
      <c r="F51" s="13">
        <v>0</v>
      </c>
      <c r="G51" s="11"/>
      <c r="H51" s="11"/>
    </row>
    <row r="52" spans="1:8" ht="65.25" customHeight="1">
      <c r="A52" s="30" t="s">
        <v>63</v>
      </c>
      <c r="B52" s="74" t="s">
        <v>64</v>
      </c>
      <c r="C52" s="75"/>
      <c r="D52" s="5">
        <f>D53+D56</f>
        <v>23594</v>
      </c>
      <c r="E52" s="5">
        <f>E53+E56</f>
        <v>21858.8</v>
      </c>
      <c r="F52" s="4">
        <f aca="true" t="shared" si="2" ref="F52:F63">E52/D52*100</f>
        <v>92.64558786132066</v>
      </c>
      <c r="G52" s="11"/>
      <c r="H52" s="11"/>
    </row>
    <row r="53" spans="1:8" s="58" customFormat="1" ht="141.75" customHeight="1">
      <c r="A53" s="12" t="s">
        <v>65</v>
      </c>
      <c r="B53" s="70" t="s">
        <v>66</v>
      </c>
      <c r="C53" s="71"/>
      <c r="D53" s="6">
        <f>D54+D55</f>
        <v>23000</v>
      </c>
      <c r="E53" s="6">
        <f>E54+E55</f>
        <v>21268.2</v>
      </c>
      <c r="F53" s="13">
        <f t="shared" si="2"/>
        <v>92.4704347826087</v>
      </c>
      <c r="G53" s="57"/>
      <c r="H53" s="57"/>
    </row>
    <row r="54" spans="1:8" ht="111" customHeight="1">
      <c r="A54" s="12" t="s">
        <v>67</v>
      </c>
      <c r="B54" s="70" t="s">
        <v>68</v>
      </c>
      <c r="C54" s="71"/>
      <c r="D54" s="6">
        <v>12000</v>
      </c>
      <c r="E54" s="6">
        <v>11017.6</v>
      </c>
      <c r="F54" s="4">
        <f t="shared" si="2"/>
        <v>91.81333333333333</v>
      </c>
      <c r="G54" s="11"/>
      <c r="H54" s="11"/>
    </row>
    <row r="55" spans="1:8" ht="53.25" customHeight="1">
      <c r="A55" s="21" t="s">
        <v>69</v>
      </c>
      <c r="B55" s="76" t="s">
        <v>70</v>
      </c>
      <c r="C55" s="77"/>
      <c r="D55" s="20">
        <v>11000</v>
      </c>
      <c r="E55" s="20">
        <v>10250.6</v>
      </c>
      <c r="F55" s="28">
        <f t="shared" si="2"/>
        <v>93.18727272727273</v>
      </c>
      <c r="G55" s="11"/>
      <c r="H55" s="11"/>
    </row>
    <row r="56" spans="1:8" s="58" customFormat="1" ht="108.75" customHeight="1">
      <c r="A56" s="44" t="s">
        <v>71</v>
      </c>
      <c r="B56" s="64" t="s">
        <v>72</v>
      </c>
      <c r="C56" s="64"/>
      <c r="D56" s="19">
        <f>D57</f>
        <v>594</v>
      </c>
      <c r="E56" s="19">
        <f>E57</f>
        <v>590.6</v>
      </c>
      <c r="F56" s="19">
        <f t="shared" si="2"/>
        <v>99.42760942760943</v>
      </c>
      <c r="G56" s="57"/>
      <c r="H56" s="57"/>
    </row>
    <row r="57" spans="1:8" ht="93" customHeight="1">
      <c r="A57" s="50" t="s">
        <v>73</v>
      </c>
      <c r="B57" s="65" t="s">
        <v>74</v>
      </c>
      <c r="C57" s="66"/>
      <c r="D57" s="51">
        <v>594</v>
      </c>
      <c r="E57" s="51">
        <v>590.6</v>
      </c>
      <c r="F57" s="4">
        <f t="shared" si="2"/>
        <v>99.42760942760943</v>
      </c>
      <c r="G57" s="11"/>
      <c r="H57" s="11"/>
    </row>
    <row r="58" spans="1:8" ht="33.75" customHeight="1">
      <c r="A58" s="10" t="s">
        <v>75</v>
      </c>
      <c r="B58" s="68" t="s">
        <v>76</v>
      </c>
      <c r="C58" s="69"/>
      <c r="D58" s="5">
        <f>D59</f>
        <v>1119.3999999999999</v>
      </c>
      <c r="E58" s="5">
        <f>E59</f>
        <v>1350.1</v>
      </c>
      <c r="F58" s="4">
        <f t="shared" si="2"/>
        <v>120.60925495801322</v>
      </c>
      <c r="G58" s="11"/>
      <c r="H58" s="11"/>
    </row>
    <row r="59" spans="1:8" s="58" customFormat="1" ht="33" customHeight="1">
      <c r="A59" s="12" t="s">
        <v>77</v>
      </c>
      <c r="B59" s="70" t="s">
        <v>78</v>
      </c>
      <c r="C59" s="71"/>
      <c r="D59" s="6">
        <f>D60+D61+D62+D63</f>
        <v>1119.3999999999999</v>
      </c>
      <c r="E59" s="6">
        <f>E60+E61+E62+E63</f>
        <v>1350.1</v>
      </c>
      <c r="F59" s="13">
        <f t="shared" si="2"/>
        <v>120.60925495801322</v>
      </c>
      <c r="G59" s="57"/>
      <c r="H59" s="57"/>
    </row>
    <row r="60" spans="1:8" ht="33" customHeight="1">
      <c r="A60" s="12" t="s">
        <v>79</v>
      </c>
      <c r="B60" s="70" t="s">
        <v>80</v>
      </c>
      <c r="C60" s="71"/>
      <c r="D60" s="6">
        <v>447.9</v>
      </c>
      <c r="E60" s="6">
        <v>1018.9</v>
      </c>
      <c r="F60" s="4">
        <f t="shared" si="2"/>
        <v>227.48381335119444</v>
      </c>
      <c r="G60" s="11"/>
      <c r="H60" s="11"/>
    </row>
    <row r="61" spans="1:8" ht="30" customHeight="1">
      <c r="A61" s="12" t="s">
        <v>81</v>
      </c>
      <c r="B61" s="70" t="s">
        <v>82</v>
      </c>
      <c r="C61" s="71"/>
      <c r="D61" s="6">
        <v>59.9</v>
      </c>
      <c r="E61" s="6">
        <v>1</v>
      </c>
      <c r="F61" s="4">
        <f t="shared" si="2"/>
        <v>1.669449081803005</v>
      </c>
      <c r="G61" s="11"/>
      <c r="H61" s="11"/>
    </row>
    <row r="62" spans="1:8" ht="31.5">
      <c r="A62" s="12" t="s">
        <v>83</v>
      </c>
      <c r="B62" s="70" t="s">
        <v>84</v>
      </c>
      <c r="C62" s="71"/>
      <c r="D62" s="6">
        <v>368.5</v>
      </c>
      <c r="E62" s="6">
        <v>144.1</v>
      </c>
      <c r="F62" s="4">
        <f t="shared" si="2"/>
        <v>39.1044776119403</v>
      </c>
      <c r="G62" s="11"/>
      <c r="H62" s="11"/>
    </row>
    <row r="63" spans="1:8" ht="33" customHeight="1">
      <c r="A63" s="12" t="s">
        <v>85</v>
      </c>
      <c r="B63" s="70" t="s">
        <v>86</v>
      </c>
      <c r="C63" s="71"/>
      <c r="D63" s="6">
        <v>243.1</v>
      </c>
      <c r="E63" s="6">
        <v>186.1</v>
      </c>
      <c r="F63" s="4">
        <f t="shared" si="2"/>
        <v>76.55285890580008</v>
      </c>
      <c r="G63" s="11"/>
      <c r="H63" s="11"/>
    </row>
    <row r="64" spans="1:8" s="16" customFormat="1" ht="32.25" customHeight="1">
      <c r="A64" s="17" t="s">
        <v>139</v>
      </c>
      <c r="B64" s="68" t="s">
        <v>141</v>
      </c>
      <c r="C64" s="69"/>
      <c r="D64" s="5">
        <f aca="true" t="shared" si="3" ref="D64:E66">D65</f>
        <v>5187</v>
      </c>
      <c r="E64" s="5">
        <f t="shared" si="3"/>
        <v>5187</v>
      </c>
      <c r="F64" s="4">
        <v>0</v>
      </c>
      <c r="G64" s="11"/>
      <c r="H64" s="11"/>
    </row>
    <row r="65" spans="1:8" s="58" customFormat="1" ht="31.5">
      <c r="A65" s="59" t="s">
        <v>140</v>
      </c>
      <c r="B65" s="70" t="s">
        <v>142</v>
      </c>
      <c r="C65" s="71"/>
      <c r="D65" s="6">
        <f t="shared" si="3"/>
        <v>5187</v>
      </c>
      <c r="E65" s="6">
        <f t="shared" si="3"/>
        <v>5187</v>
      </c>
      <c r="F65" s="13">
        <v>0</v>
      </c>
      <c r="G65" s="57"/>
      <c r="H65" s="57"/>
    </row>
    <row r="66" spans="1:8" ht="33" customHeight="1">
      <c r="A66" s="15" t="s">
        <v>172</v>
      </c>
      <c r="B66" s="70" t="s">
        <v>143</v>
      </c>
      <c r="C66" s="71"/>
      <c r="D66" s="6">
        <f t="shared" si="3"/>
        <v>5187</v>
      </c>
      <c r="E66" s="6">
        <f t="shared" si="3"/>
        <v>5187</v>
      </c>
      <c r="F66" s="4">
        <v>0</v>
      </c>
      <c r="G66" s="11"/>
      <c r="H66" s="11"/>
    </row>
    <row r="67" spans="1:8" ht="33" customHeight="1">
      <c r="A67" s="15" t="s">
        <v>173</v>
      </c>
      <c r="B67" s="70" t="s">
        <v>144</v>
      </c>
      <c r="C67" s="71"/>
      <c r="D67" s="6">
        <v>5187</v>
      </c>
      <c r="E67" s="6">
        <v>5187</v>
      </c>
      <c r="F67" s="4">
        <v>0</v>
      </c>
      <c r="G67" s="11"/>
      <c r="H67" s="11"/>
    </row>
    <row r="68" spans="1:8" ht="33" customHeight="1">
      <c r="A68" s="10" t="s">
        <v>87</v>
      </c>
      <c r="B68" s="68" t="s">
        <v>88</v>
      </c>
      <c r="C68" s="69"/>
      <c r="D68" s="5">
        <f>D69+D72</f>
        <v>8086.9</v>
      </c>
      <c r="E68" s="5">
        <f>E69+E72</f>
        <v>2431.8</v>
      </c>
      <c r="F68" s="4">
        <f>E68/D68*100</f>
        <v>30.070855333935132</v>
      </c>
      <c r="G68" s="11"/>
      <c r="H68" s="11"/>
    </row>
    <row r="69" spans="1:8" ht="111.75" customHeight="1">
      <c r="A69" s="24" t="s">
        <v>168</v>
      </c>
      <c r="B69" s="61" t="s">
        <v>164</v>
      </c>
      <c r="C69" s="63"/>
      <c r="D69" s="6">
        <f>D70</f>
        <v>8067.9</v>
      </c>
      <c r="E69" s="6">
        <f>E70</f>
        <v>2412.8</v>
      </c>
      <c r="F69" s="13">
        <v>0</v>
      </c>
      <c r="G69" s="11"/>
      <c r="H69" s="11"/>
    </row>
    <row r="70" spans="1:8" ht="132" customHeight="1">
      <c r="A70" s="24" t="s">
        <v>169</v>
      </c>
      <c r="B70" s="61" t="s">
        <v>145</v>
      </c>
      <c r="C70" s="63"/>
      <c r="D70" s="6">
        <f>D71</f>
        <v>8067.9</v>
      </c>
      <c r="E70" s="6">
        <f>E71</f>
        <v>2412.8</v>
      </c>
      <c r="F70" s="13">
        <v>0</v>
      </c>
      <c r="G70" s="11"/>
      <c r="H70" s="11"/>
    </row>
    <row r="71" spans="1:8" ht="134.25" customHeight="1">
      <c r="A71" s="53" t="s">
        <v>163</v>
      </c>
      <c r="B71" s="94" t="s">
        <v>165</v>
      </c>
      <c r="C71" s="95"/>
      <c r="D71" s="20">
        <v>8067.9</v>
      </c>
      <c r="E71" s="20">
        <v>2412.8</v>
      </c>
      <c r="F71" s="54">
        <v>0</v>
      </c>
      <c r="G71" s="11"/>
      <c r="H71" s="11"/>
    </row>
    <row r="72" spans="1:8" ht="47.25" customHeight="1">
      <c r="A72" s="44" t="s">
        <v>89</v>
      </c>
      <c r="B72" s="64" t="s">
        <v>90</v>
      </c>
      <c r="C72" s="64"/>
      <c r="D72" s="19">
        <f>D73</f>
        <v>19</v>
      </c>
      <c r="E72" s="19">
        <f>E73</f>
        <v>19</v>
      </c>
      <c r="F72" s="19">
        <f>E72/D72*100</f>
        <v>100</v>
      </c>
      <c r="G72" s="11"/>
      <c r="H72" s="11"/>
    </row>
    <row r="73" spans="1:8" ht="47.25" customHeight="1">
      <c r="A73" s="44" t="s">
        <v>167</v>
      </c>
      <c r="B73" s="64" t="s">
        <v>166</v>
      </c>
      <c r="C73" s="64"/>
      <c r="D73" s="19">
        <f>D74</f>
        <v>19</v>
      </c>
      <c r="E73" s="19">
        <f>E74</f>
        <v>19</v>
      </c>
      <c r="F73" s="19">
        <f>E73/D73*100</f>
        <v>100</v>
      </c>
      <c r="G73" s="11"/>
      <c r="H73" s="11"/>
    </row>
    <row r="74" spans="1:8" ht="63.75" customHeight="1">
      <c r="A74" s="44" t="s">
        <v>91</v>
      </c>
      <c r="B74" s="64" t="s">
        <v>92</v>
      </c>
      <c r="C74" s="64"/>
      <c r="D74" s="19">
        <v>19</v>
      </c>
      <c r="E74" s="19">
        <v>19</v>
      </c>
      <c r="F74" s="19">
        <f>E74/D74*100</f>
        <v>100</v>
      </c>
      <c r="G74" s="11"/>
      <c r="H74" s="11"/>
    </row>
    <row r="75" spans="1:8" s="16" customFormat="1" ht="17.25" customHeight="1">
      <c r="A75" s="30" t="s">
        <v>93</v>
      </c>
      <c r="B75" s="74" t="s">
        <v>94</v>
      </c>
      <c r="C75" s="75"/>
      <c r="D75" s="31">
        <v>2620</v>
      </c>
      <c r="E75" s="31">
        <v>2660.7</v>
      </c>
      <c r="F75" s="4">
        <f>E75/D75*100</f>
        <v>101.55343511450381</v>
      </c>
      <c r="G75" s="11"/>
      <c r="H75" s="11"/>
    </row>
    <row r="76" spans="1:8" s="16" customFormat="1" ht="20.25" customHeight="1">
      <c r="A76" s="10" t="s">
        <v>147</v>
      </c>
      <c r="B76" s="68" t="s">
        <v>146</v>
      </c>
      <c r="C76" s="69"/>
      <c r="D76" s="5">
        <v>0</v>
      </c>
      <c r="E76" s="5">
        <v>0.1</v>
      </c>
      <c r="F76" s="4">
        <v>0</v>
      </c>
      <c r="G76" s="11"/>
      <c r="H76" s="11"/>
    </row>
    <row r="77" spans="1:8" ht="31.5">
      <c r="A77" s="10" t="s">
        <v>95</v>
      </c>
      <c r="B77" s="68" t="s">
        <v>96</v>
      </c>
      <c r="C77" s="69"/>
      <c r="D77" s="5">
        <f>D78+D99+D101</f>
        <v>649960.9000000001</v>
      </c>
      <c r="E77" s="5">
        <f>E78+E99+E101</f>
        <v>630872.1</v>
      </c>
      <c r="F77" s="4">
        <f aca="true" t="shared" si="4" ref="F77:F100">E77/D77*100</f>
        <v>97.06308487172072</v>
      </c>
      <c r="G77" s="11"/>
      <c r="H77" s="11"/>
    </row>
    <row r="78" spans="1:8" ht="49.5" customHeight="1">
      <c r="A78" s="10" t="s">
        <v>97</v>
      </c>
      <c r="B78" s="68" t="s">
        <v>98</v>
      </c>
      <c r="C78" s="69"/>
      <c r="D78" s="5">
        <f>D79+D82+D89+D95</f>
        <v>609018.9000000001</v>
      </c>
      <c r="E78" s="5">
        <f>E79+E82+E89+E95</f>
        <v>604918.7</v>
      </c>
      <c r="F78" s="4">
        <f t="shared" si="4"/>
        <v>99.32675324197653</v>
      </c>
      <c r="G78" s="11"/>
      <c r="H78" s="11"/>
    </row>
    <row r="79" spans="1:8" ht="33.75" customHeight="1">
      <c r="A79" s="10" t="s">
        <v>99</v>
      </c>
      <c r="B79" s="68" t="s">
        <v>100</v>
      </c>
      <c r="C79" s="69"/>
      <c r="D79" s="5">
        <f>D80+D81</f>
        <v>246330</v>
      </c>
      <c r="E79" s="5">
        <f>E80+E81</f>
        <v>246329.8</v>
      </c>
      <c r="F79" s="4">
        <f t="shared" si="4"/>
        <v>99.99991880810295</v>
      </c>
      <c r="G79" s="11"/>
      <c r="H79" s="11"/>
    </row>
    <row r="80" spans="1:8" ht="48" customHeight="1">
      <c r="A80" s="12" t="s">
        <v>101</v>
      </c>
      <c r="B80" s="70" t="s">
        <v>102</v>
      </c>
      <c r="C80" s="71"/>
      <c r="D80" s="6">
        <v>226108</v>
      </c>
      <c r="E80" s="6">
        <v>226108</v>
      </c>
      <c r="F80" s="4">
        <f t="shared" si="4"/>
        <v>100</v>
      </c>
      <c r="G80" s="11"/>
      <c r="H80" s="11"/>
    </row>
    <row r="81" spans="1:8" ht="48" customHeight="1">
      <c r="A81" s="12" t="s">
        <v>103</v>
      </c>
      <c r="B81" s="70" t="s">
        <v>104</v>
      </c>
      <c r="C81" s="71"/>
      <c r="D81" s="6">
        <v>20222</v>
      </c>
      <c r="E81" s="6">
        <v>20221.8</v>
      </c>
      <c r="F81" s="4">
        <f t="shared" si="4"/>
        <v>99.9990109781426</v>
      </c>
      <c r="G81" s="11"/>
      <c r="H81" s="11"/>
    </row>
    <row r="82" spans="1:8" ht="47.25" customHeight="1">
      <c r="A82" s="10" t="s">
        <v>105</v>
      </c>
      <c r="B82" s="68" t="s">
        <v>106</v>
      </c>
      <c r="C82" s="69"/>
      <c r="D82" s="5">
        <f>D83+D84+D85+D86+D87+D88</f>
        <v>63107.2</v>
      </c>
      <c r="E82" s="5">
        <f>E83+E84+E85+E86+E87+E88</f>
        <v>61024.2</v>
      </c>
      <c r="F82" s="4">
        <f t="shared" si="4"/>
        <v>96.69926727853557</v>
      </c>
      <c r="G82" s="11"/>
      <c r="H82" s="11"/>
    </row>
    <row r="83" spans="1:8" ht="65.25" customHeight="1">
      <c r="A83" s="12" t="s">
        <v>107</v>
      </c>
      <c r="B83" s="70" t="s">
        <v>108</v>
      </c>
      <c r="C83" s="71"/>
      <c r="D83" s="6">
        <v>1676.7</v>
      </c>
      <c r="E83" s="6">
        <v>1676.7</v>
      </c>
      <c r="F83" s="4">
        <f t="shared" si="4"/>
        <v>100</v>
      </c>
      <c r="G83" s="11"/>
      <c r="H83" s="11"/>
    </row>
    <row r="84" spans="1:8" ht="96" customHeight="1">
      <c r="A84" s="12" t="s">
        <v>154</v>
      </c>
      <c r="B84" s="61" t="s">
        <v>155</v>
      </c>
      <c r="C84" s="63"/>
      <c r="D84" s="6">
        <v>15</v>
      </c>
      <c r="E84" s="6">
        <v>15</v>
      </c>
      <c r="F84" s="4">
        <f t="shared" si="4"/>
        <v>100</v>
      </c>
      <c r="G84" s="11"/>
      <c r="H84" s="11"/>
    </row>
    <row r="85" spans="1:8" ht="81" customHeight="1">
      <c r="A85" s="12" t="s">
        <v>109</v>
      </c>
      <c r="B85" s="70" t="s">
        <v>110</v>
      </c>
      <c r="C85" s="71"/>
      <c r="D85" s="6">
        <v>5477.6</v>
      </c>
      <c r="E85" s="6">
        <v>5185.4</v>
      </c>
      <c r="F85" s="4">
        <f t="shared" si="4"/>
        <v>94.66554695487073</v>
      </c>
      <c r="G85" s="11"/>
      <c r="H85" s="11"/>
    </row>
    <row r="86" spans="1:8" ht="39.75" customHeight="1">
      <c r="A86" s="12" t="s">
        <v>156</v>
      </c>
      <c r="B86" s="61" t="s">
        <v>157</v>
      </c>
      <c r="C86" s="63"/>
      <c r="D86" s="6">
        <v>1404.6</v>
      </c>
      <c r="E86" s="6">
        <v>1404.5</v>
      </c>
      <c r="F86" s="4">
        <f t="shared" si="4"/>
        <v>99.99288053538375</v>
      </c>
      <c r="G86" s="11"/>
      <c r="H86" s="11"/>
    </row>
    <row r="87" spans="1:8" ht="32.25" customHeight="1">
      <c r="A87" s="12" t="s">
        <v>111</v>
      </c>
      <c r="B87" s="70" t="s">
        <v>112</v>
      </c>
      <c r="C87" s="71"/>
      <c r="D87" s="6">
        <v>32.4</v>
      </c>
      <c r="E87" s="6">
        <v>32.4</v>
      </c>
      <c r="F87" s="4">
        <f t="shared" si="4"/>
        <v>100</v>
      </c>
      <c r="G87" s="11"/>
      <c r="H87" s="11"/>
    </row>
    <row r="88" spans="1:8" ht="19.5" customHeight="1">
      <c r="A88" s="12" t="s">
        <v>113</v>
      </c>
      <c r="B88" s="70" t="s">
        <v>114</v>
      </c>
      <c r="C88" s="71"/>
      <c r="D88" s="6">
        <v>54500.9</v>
      </c>
      <c r="E88" s="6">
        <v>52710.2</v>
      </c>
      <c r="F88" s="4">
        <f t="shared" si="4"/>
        <v>96.71436618477858</v>
      </c>
      <c r="G88" s="11"/>
      <c r="H88" s="11"/>
    </row>
    <row r="89" spans="1:8" ht="33" customHeight="1">
      <c r="A89" s="10" t="s">
        <v>115</v>
      </c>
      <c r="B89" s="68" t="s">
        <v>116</v>
      </c>
      <c r="C89" s="69"/>
      <c r="D89" s="5">
        <f>D90+D91+D92+D93+D94</f>
        <v>233965.40000000002</v>
      </c>
      <c r="E89" s="5">
        <f>E90+E91+E92+E93+E94</f>
        <v>232114.59999999998</v>
      </c>
      <c r="F89" s="4">
        <f t="shared" si="4"/>
        <v>99.20894286078196</v>
      </c>
      <c r="G89" s="11"/>
      <c r="H89" s="11"/>
    </row>
    <row r="90" spans="1:8" ht="49.5" customHeight="1">
      <c r="A90" s="12" t="s">
        <v>117</v>
      </c>
      <c r="B90" s="70" t="s">
        <v>118</v>
      </c>
      <c r="C90" s="71"/>
      <c r="D90" s="6">
        <v>16130.2</v>
      </c>
      <c r="E90" s="6">
        <v>14678.6</v>
      </c>
      <c r="F90" s="4">
        <f t="shared" si="4"/>
        <v>91.000731547036</v>
      </c>
      <c r="G90" s="11"/>
      <c r="H90" s="11"/>
    </row>
    <row r="91" spans="1:8" ht="63" customHeight="1">
      <c r="A91" s="12" t="s">
        <v>119</v>
      </c>
      <c r="B91" s="70" t="s">
        <v>120</v>
      </c>
      <c r="C91" s="71"/>
      <c r="D91" s="6">
        <v>612.4</v>
      </c>
      <c r="E91" s="6">
        <v>612.4</v>
      </c>
      <c r="F91" s="4">
        <f t="shared" si="4"/>
        <v>100</v>
      </c>
      <c r="G91" s="11"/>
      <c r="H91" s="11"/>
    </row>
    <row r="92" spans="1:8" ht="80.25" customHeight="1">
      <c r="A92" s="21" t="s">
        <v>121</v>
      </c>
      <c r="B92" s="76" t="s">
        <v>122</v>
      </c>
      <c r="C92" s="77"/>
      <c r="D92" s="20">
        <v>223.4</v>
      </c>
      <c r="E92" s="20">
        <v>0</v>
      </c>
      <c r="F92" s="28">
        <f t="shared" si="4"/>
        <v>0</v>
      </c>
      <c r="G92" s="11"/>
      <c r="H92" s="11"/>
    </row>
    <row r="93" spans="1:8" ht="48" customHeight="1">
      <c r="A93" s="44" t="s">
        <v>123</v>
      </c>
      <c r="B93" s="64" t="s">
        <v>124</v>
      </c>
      <c r="C93" s="64"/>
      <c r="D93" s="19">
        <v>1337.3</v>
      </c>
      <c r="E93" s="19">
        <v>1337.3</v>
      </c>
      <c r="F93" s="40">
        <f t="shared" si="4"/>
        <v>100</v>
      </c>
      <c r="G93" s="11"/>
      <c r="H93" s="11"/>
    </row>
    <row r="94" spans="1:8" ht="51.75" customHeight="1">
      <c r="A94" s="56" t="s">
        <v>158</v>
      </c>
      <c r="B94" s="73" t="s">
        <v>159</v>
      </c>
      <c r="C94" s="73"/>
      <c r="D94" s="19">
        <v>215662.1</v>
      </c>
      <c r="E94" s="19">
        <v>215486.3</v>
      </c>
      <c r="F94" s="40">
        <f t="shared" si="4"/>
        <v>99.91848359076536</v>
      </c>
      <c r="G94" s="11"/>
      <c r="H94" s="11"/>
    </row>
    <row r="95" spans="1:8" ht="31.5">
      <c r="A95" s="52" t="s">
        <v>125</v>
      </c>
      <c r="B95" s="72" t="s">
        <v>126</v>
      </c>
      <c r="C95" s="72"/>
      <c r="D95" s="40">
        <f>D96+D97+D98</f>
        <v>65616.3</v>
      </c>
      <c r="E95" s="40">
        <f>E96+E97+E98</f>
        <v>65450.1</v>
      </c>
      <c r="F95" s="40">
        <f t="shared" si="4"/>
        <v>99.74670927803</v>
      </c>
      <c r="G95" s="11"/>
      <c r="H95" s="11"/>
    </row>
    <row r="96" spans="1:8" ht="96" customHeight="1">
      <c r="A96" s="44" t="s">
        <v>127</v>
      </c>
      <c r="B96" s="64" t="s">
        <v>128</v>
      </c>
      <c r="C96" s="64"/>
      <c r="D96" s="19">
        <v>8007.3</v>
      </c>
      <c r="E96" s="19">
        <v>7841.1</v>
      </c>
      <c r="F96" s="40">
        <f t="shared" si="4"/>
        <v>97.92439399048368</v>
      </c>
      <c r="G96" s="11"/>
      <c r="H96" s="11"/>
    </row>
    <row r="97" spans="1:8" ht="99" customHeight="1">
      <c r="A97" s="50" t="s">
        <v>129</v>
      </c>
      <c r="B97" s="65" t="s">
        <v>130</v>
      </c>
      <c r="C97" s="66"/>
      <c r="D97" s="55">
        <v>50550</v>
      </c>
      <c r="E97" s="42">
        <v>50550</v>
      </c>
      <c r="F97" s="28">
        <f t="shared" si="4"/>
        <v>100</v>
      </c>
      <c r="G97" s="11"/>
      <c r="H97" s="11"/>
    </row>
    <row r="98" spans="1:8" ht="99" customHeight="1">
      <c r="A98" s="12" t="s">
        <v>160</v>
      </c>
      <c r="B98" s="61" t="s">
        <v>192</v>
      </c>
      <c r="C98" s="63"/>
      <c r="D98" s="38">
        <v>7059</v>
      </c>
      <c r="E98" s="39">
        <v>7059</v>
      </c>
      <c r="F98" s="40">
        <f t="shared" si="4"/>
        <v>100</v>
      </c>
      <c r="G98" s="11"/>
      <c r="H98" s="11"/>
    </row>
    <row r="99" spans="1:8" ht="48" customHeight="1">
      <c r="A99" s="10" t="s">
        <v>188</v>
      </c>
      <c r="B99" s="86" t="s">
        <v>191</v>
      </c>
      <c r="C99" s="87"/>
      <c r="D99" s="40">
        <f>D100</f>
        <v>40942</v>
      </c>
      <c r="E99" s="40">
        <f>E100</f>
        <v>39452.1</v>
      </c>
      <c r="F99" s="28">
        <f t="shared" si="4"/>
        <v>96.36094963607053</v>
      </c>
      <c r="G99" s="11"/>
      <c r="H99" s="11"/>
    </row>
    <row r="100" spans="1:8" ht="48.75" customHeight="1">
      <c r="A100" s="12" t="s">
        <v>189</v>
      </c>
      <c r="B100" s="61" t="s">
        <v>190</v>
      </c>
      <c r="C100" s="62"/>
      <c r="D100" s="19">
        <v>40942</v>
      </c>
      <c r="E100" s="19">
        <v>39452.1</v>
      </c>
      <c r="F100" s="40">
        <f t="shared" si="4"/>
        <v>96.36094963607053</v>
      </c>
      <c r="G100" s="11"/>
      <c r="H100" s="11"/>
    </row>
    <row r="101" spans="1:8" ht="63" customHeight="1">
      <c r="A101" s="1" t="s">
        <v>148</v>
      </c>
      <c r="B101" s="90" t="s">
        <v>149</v>
      </c>
      <c r="C101" s="91"/>
      <c r="D101" s="43">
        <f>D102</f>
        <v>0</v>
      </c>
      <c r="E101" s="43">
        <f>E102</f>
        <v>-13498.7</v>
      </c>
      <c r="F101" s="40">
        <v>0</v>
      </c>
      <c r="G101" s="11"/>
      <c r="H101" s="11"/>
    </row>
    <row r="102" spans="1:8" ht="68.25" customHeight="1">
      <c r="A102" s="25" t="s">
        <v>150</v>
      </c>
      <c r="B102" s="92" t="s">
        <v>151</v>
      </c>
      <c r="C102" s="93"/>
      <c r="D102" s="41">
        <f>D103+D104</f>
        <v>0</v>
      </c>
      <c r="E102" s="45">
        <f>E103+E104</f>
        <v>-13498.7</v>
      </c>
      <c r="F102" s="46">
        <v>0</v>
      </c>
      <c r="G102" s="11"/>
      <c r="H102" s="11"/>
    </row>
    <row r="103" spans="1:8" ht="51.75" customHeight="1">
      <c r="A103" s="26" t="s">
        <v>170</v>
      </c>
      <c r="B103" s="96" t="s">
        <v>171</v>
      </c>
      <c r="C103" s="96"/>
      <c r="D103" s="27">
        <v>0</v>
      </c>
      <c r="E103" s="27">
        <v>-138.6</v>
      </c>
      <c r="F103" s="19">
        <v>0</v>
      </c>
      <c r="G103" s="11"/>
      <c r="H103" s="11"/>
    </row>
    <row r="104" spans="1:8" ht="68.25" customHeight="1">
      <c r="A104" s="47" t="s">
        <v>152</v>
      </c>
      <c r="B104" s="82" t="s">
        <v>153</v>
      </c>
      <c r="C104" s="82"/>
      <c r="D104" s="27">
        <v>0</v>
      </c>
      <c r="E104" s="29">
        <v>-13360.1</v>
      </c>
      <c r="F104" s="19">
        <v>0</v>
      </c>
      <c r="G104" s="11"/>
      <c r="H104" s="11"/>
    </row>
  </sheetData>
  <sheetProtection/>
  <mergeCells count="104">
    <mergeCell ref="A3:F3"/>
    <mergeCell ref="A5:F5"/>
    <mergeCell ref="B71:C71"/>
    <mergeCell ref="B69:C69"/>
    <mergeCell ref="B70:C70"/>
    <mergeCell ref="B103:C103"/>
    <mergeCell ref="B28:C28"/>
    <mergeCell ref="B30:C30"/>
    <mergeCell ref="B35:C35"/>
    <mergeCell ref="B36:C36"/>
    <mergeCell ref="B101:C101"/>
    <mergeCell ref="B102:C102"/>
    <mergeCell ref="B39:C39"/>
    <mergeCell ref="B40:C40"/>
    <mergeCell ref="B41:C41"/>
    <mergeCell ref="B42:C42"/>
    <mergeCell ref="B47:C47"/>
    <mergeCell ref="B99:C99"/>
    <mergeCell ref="B32:C32"/>
    <mergeCell ref="B33:C33"/>
    <mergeCell ref="B31:C31"/>
    <mergeCell ref="B38:C38"/>
    <mergeCell ref="B37:C37"/>
    <mergeCell ref="B73:C73"/>
    <mergeCell ref="B76:C76"/>
    <mergeCell ref="B20:C20"/>
    <mergeCell ref="B23:C23"/>
    <mergeCell ref="B24:C24"/>
    <mergeCell ref="B26:C26"/>
    <mergeCell ref="B25:C25"/>
    <mergeCell ref="B34:C34"/>
    <mergeCell ref="B29:C29"/>
    <mergeCell ref="B22:C22"/>
    <mergeCell ref="B21:C21"/>
    <mergeCell ref="B104:C104"/>
    <mergeCell ref="A8:D8"/>
    <mergeCell ref="B9:C9"/>
    <mergeCell ref="B11:C11"/>
    <mergeCell ref="B12:C12"/>
    <mergeCell ref="B13:C13"/>
    <mergeCell ref="B18:C18"/>
    <mergeCell ref="B19:C19"/>
    <mergeCell ref="A7:F7"/>
    <mergeCell ref="B17:C17"/>
    <mergeCell ref="B43:C43"/>
    <mergeCell ref="B44:C44"/>
    <mergeCell ref="B45:C45"/>
    <mergeCell ref="B46:C46"/>
    <mergeCell ref="B14:C14"/>
    <mergeCell ref="B15:C15"/>
    <mergeCell ref="B16:C16"/>
    <mergeCell ref="B27:C27"/>
    <mergeCell ref="B52:C52"/>
    <mergeCell ref="B53:C53"/>
    <mergeCell ref="B48:C48"/>
    <mergeCell ref="B49:C49"/>
    <mergeCell ref="B50:C50"/>
    <mergeCell ref="B51:C51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8:C68"/>
    <mergeCell ref="B72:C72"/>
    <mergeCell ref="B64:C64"/>
    <mergeCell ref="B65:C65"/>
    <mergeCell ref="B67:C67"/>
    <mergeCell ref="B66:C66"/>
    <mergeCell ref="B86:C86"/>
    <mergeCell ref="B94:C94"/>
    <mergeCell ref="B74:C74"/>
    <mergeCell ref="B75:C75"/>
    <mergeCell ref="B77:C77"/>
    <mergeCell ref="B78:C78"/>
    <mergeCell ref="B79:C79"/>
    <mergeCell ref="B80:C80"/>
    <mergeCell ref="B93:C93"/>
    <mergeCell ref="B92:C92"/>
    <mergeCell ref="B90:C90"/>
    <mergeCell ref="B91:C91"/>
    <mergeCell ref="B95:C95"/>
    <mergeCell ref="B81:C81"/>
    <mergeCell ref="B82:C82"/>
    <mergeCell ref="B83:C83"/>
    <mergeCell ref="B85:C85"/>
    <mergeCell ref="B87:C87"/>
    <mergeCell ref="B88:C88"/>
    <mergeCell ref="B84:C84"/>
    <mergeCell ref="A1:F1"/>
    <mergeCell ref="A2:F2"/>
    <mergeCell ref="A4:F4"/>
    <mergeCell ref="A6:F6"/>
    <mergeCell ref="B100:C100"/>
    <mergeCell ref="B98:C98"/>
    <mergeCell ref="B96:C96"/>
    <mergeCell ref="B97:C97"/>
    <mergeCell ref="B10:C10"/>
    <mergeCell ref="B89:C89"/>
  </mergeCells>
  <printOptions/>
  <pageMargins left="0.3937007874015748" right="0.1968503937007874" top="0.7874015748031497" bottom="0.3937007874015748" header="0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RePack by Diakov</cp:lastModifiedBy>
  <cp:lastPrinted>2023-05-31T00:43:02Z</cp:lastPrinted>
  <dcterms:created xsi:type="dcterms:W3CDTF">2022-04-07T03:02:57Z</dcterms:created>
  <dcterms:modified xsi:type="dcterms:W3CDTF">2023-05-31T00:43:37Z</dcterms:modified>
  <cp:category/>
  <cp:version/>
  <cp:contentType/>
  <cp:contentStatus/>
</cp:coreProperties>
</file>