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9510" windowHeight="11580" activeTab="0"/>
  </bookViews>
  <sheets>
    <sheet name="Приложение №1" sheetId="1" r:id="rId1"/>
  </sheets>
  <definedNames>
    <definedName name="_xlnm.Print_Area" localSheetId="0">'Приложение №1'!$A$1:$C$133</definedName>
  </definedNames>
  <calcPr fullCalcOnLoad="1"/>
</workbook>
</file>

<file path=xl/sharedStrings.xml><?xml version="1.0" encoding="utf-8"?>
<sst xmlns="http://schemas.openxmlformats.org/spreadsheetml/2006/main" count="228" uniqueCount="222">
  <si>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</si>
  <si>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</si>
  <si>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</si>
  <si>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</si>
  <si>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</si>
  <si>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</si>
  <si>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</si>
  <si>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</si>
  <si>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</si>
  <si>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</si>
  <si>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</si>
  <si>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Субсидии на выравнивание бюджетной обеспеченности  городских округов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2016 год</t>
  </si>
  <si>
    <t>Налог, взимаемый в связи с применением патентной системы налогообложения</t>
  </si>
  <si>
    <t>1 05 03000 01 0000 110</t>
  </si>
  <si>
    <t>Единый сельскохозяйственный налог</t>
  </si>
  <si>
    <t>1 05 03010 01 0000 110</t>
  </si>
  <si>
    <t>1 05 04000 02 0000 110</t>
  </si>
  <si>
    <t>1 05 04010 02 0000 110</t>
  </si>
  <si>
    <t>Субсидии  бюджетам городских округов на подготовку резерва управленческих кадров и его эффективное использование по  подпрограмме  "Формирование и подготовка резерва управленческих кадров Магаданской области" на 2014-2016 годы" государственной программы Магаданской области "Развитие системы государственного и муниципального управления в Магаданской области" на 2014-2016 годы" на 2016 год</t>
  </si>
  <si>
    <t>Субсидий бюджетам городских округов на осуществление мероприятий по реконструкции и капитальному ремонту общеобразовательных организаций в рамках реализации  подпрограммы"Развитие общего образования в Магаданской области" на 2014-2020 годы" государственной программы  Магаданской области "Развитие образования в Магаданской области" на 2014-2020 годы" на 2016 год</t>
  </si>
  <si>
    <t>Субсидии бюджетам городских округов на укрепление материально-технической базы организаций 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 "Развитие образования в Магаданской области на 2014-2020 годы" на 2016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</si>
  <si>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</si>
  <si>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НАЛОГИ НА ТОВАРЫ (РАБОТЫ, УСЛУГИ), РЕАЛИЗУЕМЫЕ НА ТЕРРИТОРИИ РОССИЙСКОЙ ФЕДЕРАЦИИ</t>
  </si>
  <si>
    <t>План на 2016</t>
  </si>
  <si>
    <t>Поступления доходов в бюджет муниципального образования "Сусуманский городской округ" в 2016 году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</si>
  <si>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2016 год</t>
  </si>
  <si>
    <t>Дотации бюджетам на выравнивание бюджетной обеспеченности поселений</t>
  </si>
  <si>
    <t>Субвенции бюджетам городских округов на осуществление полномочий по первичному воинскому учету на территориях, где отсутствуют военные комиссариаты, на 2016 год</t>
  </si>
  <si>
    <t>Субвенции бюджетам городских округов  на осуществление полномочий по государственной регистрации актов гражданского состояния на 2016 год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</si>
  <si>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</si>
  <si>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подпрограммы "Создание условий для реализации государственной программы" на 2014-2018 годы" государственной программы Магаданской области "Развитие социальной защиты населения Магаданской области" на 2014-2018 годы"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</si>
  <si>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2016-2017 годы" на 2016 год</t>
  </si>
  <si>
    <t>Иные межбюджетные трансферты бюджетам городских округов на комплектование книжных фондов библиотек муниципальных образований Магаданской области в рамках подпрограммы "Развитие библиотечного дела Магаданской области" на 2014-2020 годы" государственной программы Магаданской области "Развитие культуры и туризма в Магаданской области" на 2014-2020 годы" на 2016 год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</si>
  <si>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</si>
  <si>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 xml:space="preserve">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
</t>
  </si>
  <si>
    <t>иные 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области" на 2016 год, в том числе: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</si>
  <si>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 на 2016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</si>
  <si>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2016 год
</t>
  </si>
  <si>
    <t>Субсидии бюджетам городских округов на организацию повышения квалификации лиц, замещающих муниципальные должности в Магаданской области  по  подпрограмме  "Повышение квалификации лиц, замещающих муниципальные должности  в Магаданской области " на 2014-2016 годы"   государственной  программы  Магаданской области "Развитие системы государственного и муниципального управления в Магаданской области " на 2014-2016 годы" на 2016 год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</si>
  <si>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</si>
  <si>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</si>
  <si>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</si>
  <si>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</si>
  <si>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2016 год, в том числе: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</si>
  <si>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образований, в том числе: </t>
  </si>
  <si>
    <t>Налог, взимаемый в связи с применением патентной системы налогообложения, зачисляемый в бюджеты городских округов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</si>
  <si>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</si>
  <si>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</si>
  <si>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</si>
  <si>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</si>
  <si>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</si>
  <si>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</si>
  <si>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</si>
  <si>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</si>
  <si>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</si>
  <si>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</si>
  <si>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</si>
  <si>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</si>
  <si>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</si>
  <si>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</si>
  <si>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</si>
  <si>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</si>
  <si>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</si>
  <si>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</si>
  <si>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</si>
  <si>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</si>
  <si>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</si>
  <si>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</si>
  <si>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</si>
  <si>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</si>
  <si>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</si>
  <si>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</si>
  <si>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</si>
  <si>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</si>
  <si>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</si>
  <si>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</si>
  <si>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</si>
  <si>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</si>
  <si>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</si>
  <si>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</si>
  <si>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</si>
  <si>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</si>
  <si>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</si>
  <si>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</si>
  <si>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</si>
  <si>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</si>
  <si>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</si>
  <si>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</si>
  <si>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</si>
  <si>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</si>
  <si>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</si>
  <si>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</si>
  <si>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</si>
  <si>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</si>
  <si>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</si>
  <si>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</si>
  <si>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</si>
  <si>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</si>
  <si>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</si>
  <si>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</si>
  <si>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</si>
  <si>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</si>
  <si>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2 02 01001 04 0000 151</t>
  </si>
  <si>
    <t>Дотации бюджетам городских округов на выравнивание бюджетной обеспеченности</t>
  </si>
  <si>
    <t>2 02 02999 04 0000 151</t>
  </si>
  <si>
    <t>Прочие субсидии бюджетам городских округов</t>
  </si>
  <si>
    <t>2 02 03003 04 0000 151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</si>
  <si>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</si>
  <si>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</si>
  <si>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2 02 04999 04 0000 151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</si>
  <si>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</si>
  <si>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</si>
  <si>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</si>
  <si>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</si>
  <si>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</si>
  <si>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</si>
  <si>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</si>
  <si>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</si>
  <si>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</si>
  <si>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 xml:space="preserve">2 02 03003 00 0000 151 </t>
  </si>
  <si>
    <t>2 02 03024 00 0000 151</t>
  </si>
  <si>
    <t>Иные межбюджетные трансферты</t>
  </si>
  <si>
    <t>2 02 02999 00 0000 151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</si>
  <si>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</si>
  <si>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</si>
  <si>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</si>
  <si>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</si>
  <si>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</si>
  <si>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</si>
  <si>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</si>
  <si>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</si>
  <si>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</si>
  <si>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</si>
  <si>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</si>
  <si>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</si>
  <si>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</si>
  <si>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</si>
  <si>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</si>
  <si>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</si>
  <si>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</si>
  <si>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</si>
  <si>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</si>
  <si>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</si>
  <si>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</si>
  <si>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 xml:space="preserve">2 02 04000 00 0000 151 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</si>
  <si>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</si>
  <si>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</si>
  <si>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</si>
  <si>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</si>
  <si>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>2 02 01001 00 0000 151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</si>
  <si>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</si>
  <si>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</si>
  <si>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</si>
  <si>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</si>
  <si>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</si>
  <si>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</si>
  <si>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</si>
  <si>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</si>
  <si>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2 02 01000 00 0000 151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</si>
  <si>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</si>
  <si>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</si>
  <si>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</si>
  <si>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</si>
  <si>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</si>
  <si>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2 02 02000 00 0000 151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</si>
  <si>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</si>
  <si>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</si>
  <si>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</si>
  <si>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</si>
  <si>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</si>
  <si>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</si>
  <si>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</si>
  <si>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</si>
  <si>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</si>
  <si>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</si>
  <si>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2 02 04999 00 0000 151</t>
  </si>
  <si>
    <t>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</si>
  <si>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</si>
  <si>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</si>
  <si>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</si>
  <si>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</si>
  <si>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</si>
  <si>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</si>
  <si>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</si>
  <si>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</si>
  <si>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</si>
  <si>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</si>
  <si>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</si>
  <si>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</si>
  <si>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</si>
  <si>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</si>
  <si>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</si>
  <si>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</si>
  <si>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</si>
  <si>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</si>
  <si>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</si>
  <si>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</si>
  <si>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</si>
  <si>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</si>
  <si>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</si>
  <si>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</si>
  <si>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</si>
  <si>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</si>
  <si>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</si>
  <si>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</si>
  <si>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</si>
  <si>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2 02 03015 00 0000 151</t>
  </si>
  <si>
    <t>2 02 03015 04 0000 151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</si>
  <si>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</si>
  <si>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</si>
  <si>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Субвенции бюджетам городских округов на реализацию  Закона Магаданской области от 28 декабря 2009 г.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на 2016 год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</si>
  <si>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</si>
  <si>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</si>
  <si>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</si>
  <si>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2 02 01003 00 0000 151</t>
  </si>
  <si>
    <t>Дотации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</si>
  <si>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</si>
  <si>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</si>
  <si>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1 16 43000 01 0000 140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</si>
  <si>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2016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</si>
  <si>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2016 год</t>
  </si>
  <si>
    <t>от 14.03.2016 г. № 84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</si>
</sst>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#,##0.0_ ;\-#,##0.0\ 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b/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justify" wrapText="1"/>
    </xf>
    <xf numFmtId="0" fontId="8" fillId="0" borderId="0" xfId="0" applyFont="1" applyFill="1" applyAlignment="1">
      <alignment horizontal="justify" vertical="top" wrapText="1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6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/>
    </xf>
    <xf numFmtId="169" fontId="4" fillId="0" borderId="0" xfId="0" applyNumberFormat="1" applyFont="1" applyAlignment="1">
      <alignment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7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42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42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top" wrapText="1"/>
    </xf>
    <xf numFmtId="169" fontId="7" fillId="32" borderId="1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25267.150/" TargetMode="External" /><Relationship Id="rId5" Type="http://schemas.openxmlformats.org/officeDocument/2006/relationships/hyperlink" Target="garantf1://12030951.0/" TargetMode="External" /><Relationship Id="rId6" Type="http://schemas.openxmlformats.org/officeDocument/2006/relationships/hyperlink" Target="garantf1://10007800.3/" TargetMode="External" /><Relationship Id="rId7" Type="http://schemas.openxmlformats.org/officeDocument/2006/relationships/hyperlink" Target="garantf1://12024624.2/" TargetMode="External" /><Relationship Id="rId8" Type="http://schemas.openxmlformats.org/officeDocument/2006/relationships/hyperlink" Target="garantf1://70253464.2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5"/>
  <sheetViews>
    <sheetView tabSelected="1" zoomScale="85" zoomScaleNormal="85" zoomScaleSheetLayoutView="90" zoomScalePageLayoutView="0" workbookViewId="0" topLeftCell="A1">
      <selection activeCell="C17" sqref="C17"/>
    </sheetView>
  </sheetViews>
  <sheetFormatPr defaultColWidth="9.00390625" defaultRowHeight="12.75"/>
  <cols>
    <col min="1" max="1" width="22.625" style="1" customWidth="1"/>
    <col min="2" max="2" width="74.25390625" style="1" customWidth="1"/>
    <col min="3" max="3" width="12.25390625" style="1" customWidth="1"/>
    <col min="4" max="4" width="5.375" style="1" customWidth="1"/>
    <col min="5" max="16384" width="9.125" style="1" customWidth="1"/>
  </cols>
  <sheetData>
    <row r="1" spans="1:3" ht="13.5" customHeight="1">
      <c r="A1" s="67" t="s">
        <v>4</v>
      </c>
      <c r="B1" s="67"/>
      <c r="C1" s="67"/>
    </row>
    <row r="2" spans="1:3" ht="13.5" customHeight="1">
      <c r="A2" s="67" t="s">
        <v>50</v>
      </c>
      <c r="B2" s="67"/>
      <c r="C2" s="67"/>
    </row>
    <row r="3" spans="1:3" ht="13.5" customHeight="1">
      <c r="A3" s="68" t="s">
        <v>221</v>
      </c>
      <c r="B3" s="68"/>
      <c r="C3" s="68"/>
    </row>
    <row r="4" spans="1:3" ht="21" customHeight="1">
      <c r="A4" s="69" t="s">
        <v>24</v>
      </c>
      <c r="B4" s="69"/>
      <c r="C4" s="69"/>
    </row>
    <row r="5" spans="1:3" ht="40.5" customHeight="1">
      <c r="A5" s="25" t="s">
        <v>126</v>
      </c>
      <c r="B5" s="26" t="s">
        <v>127</v>
      </c>
      <c r="C5" s="26" t="s">
        <v>23</v>
      </c>
    </row>
    <row r="6" spans="1:3" ht="17.25" customHeight="1">
      <c r="A6" s="4">
        <v>1</v>
      </c>
      <c r="B6" s="5">
        <v>2</v>
      </c>
      <c r="C6" s="5">
        <v>3</v>
      </c>
    </row>
    <row r="7" spans="1:4" ht="17.25" customHeight="1">
      <c r="A7" s="27" t="s">
        <v>128</v>
      </c>
      <c r="B7" s="13" t="s">
        <v>123</v>
      </c>
      <c r="C7" s="14">
        <f>C8+C14+C19+C26+C34+C39+C45+C50+C57+C60</f>
        <v>182591.70000000004</v>
      </c>
      <c r="D7" s="46"/>
    </row>
    <row r="8" spans="1:3" ht="17.25" customHeight="1">
      <c r="A8" s="27" t="s">
        <v>129</v>
      </c>
      <c r="B8" s="13" t="s">
        <v>130</v>
      </c>
      <c r="C8" s="14">
        <f>C9</f>
        <v>135683.90000000002</v>
      </c>
    </row>
    <row r="9" spans="1:3" s="6" customFormat="1" ht="17.25" customHeight="1">
      <c r="A9" s="28" t="s">
        <v>150</v>
      </c>
      <c r="B9" s="16" t="s">
        <v>151</v>
      </c>
      <c r="C9" s="17">
        <f>C10+C11+C12+C13</f>
        <v>135683.90000000002</v>
      </c>
    </row>
    <row r="10" spans="1:3" s="6" customFormat="1" ht="58.5" customHeight="1">
      <c r="A10" s="28" t="s">
        <v>172</v>
      </c>
      <c r="B10" s="50" t="s">
        <v>52</v>
      </c>
      <c r="C10" s="17">
        <f>135357.6</f>
        <v>135357.6</v>
      </c>
    </row>
    <row r="11" spans="1:3" ht="71.25" customHeight="1">
      <c r="A11" s="28" t="s">
        <v>154</v>
      </c>
      <c r="B11" s="51" t="s">
        <v>51</v>
      </c>
      <c r="C11" s="17">
        <v>145.1</v>
      </c>
    </row>
    <row r="12" spans="1:3" ht="27.75" customHeight="1">
      <c r="A12" s="28" t="s">
        <v>184</v>
      </c>
      <c r="B12" s="51" t="s">
        <v>189</v>
      </c>
      <c r="C12" s="17">
        <v>51.7</v>
      </c>
    </row>
    <row r="13" spans="1:3" ht="57.75" customHeight="1">
      <c r="A13" s="28" t="s">
        <v>46</v>
      </c>
      <c r="B13" s="51" t="s">
        <v>53</v>
      </c>
      <c r="C13" s="17">
        <v>129.5</v>
      </c>
    </row>
    <row r="14" spans="1:3" ht="28.5" customHeight="1">
      <c r="A14" s="32" t="s">
        <v>194</v>
      </c>
      <c r="B14" s="8" t="s">
        <v>22</v>
      </c>
      <c r="C14" s="14">
        <f>C15</f>
        <v>5392</v>
      </c>
    </row>
    <row r="15" spans="1:3" ht="28.5" customHeight="1">
      <c r="A15" s="30" t="s">
        <v>193</v>
      </c>
      <c r="B15" s="9" t="s">
        <v>192</v>
      </c>
      <c r="C15" s="17">
        <f>C16+C17+C18</f>
        <v>5392</v>
      </c>
    </row>
    <row r="16" spans="1:3" ht="43.5" customHeight="1">
      <c r="A16" s="30" t="s">
        <v>200</v>
      </c>
      <c r="B16" s="50" t="s">
        <v>204</v>
      </c>
      <c r="C16" s="17">
        <v>1797</v>
      </c>
    </row>
    <row r="17" spans="1:3" ht="56.25" customHeight="1">
      <c r="A17" s="33" t="s">
        <v>201</v>
      </c>
      <c r="B17" s="50" t="s">
        <v>54</v>
      </c>
      <c r="C17" s="17">
        <v>35</v>
      </c>
    </row>
    <row r="18" spans="1:3" ht="45" customHeight="1">
      <c r="A18" s="33" t="s">
        <v>202</v>
      </c>
      <c r="B18" s="50" t="s">
        <v>55</v>
      </c>
      <c r="C18" s="17">
        <v>3560</v>
      </c>
    </row>
    <row r="19" spans="1:3" ht="15" customHeight="1">
      <c r="A19" s="27" t="s">
        <v>131</v>
      </c>
      <c r="B19" s="13" t="s">
        <v>132</v>
      </c>
      <c r="C19" s="14">
        <f>C20+C22+C24</f>
        <v>14298</v>
      </c>
    </row>
    <row r="20" spans="1:3" ht="15" customHeight="1">
      <c r="A20" s="30" t="s">
        <v>179</v>
      </c>
      <c r="B20" s="16" t="s">
        <v>152</v>
      </c>
      <c r="C20" s="17">
        <f>C21</f>
        <v>14083.6</v>
      </c>
    </row>
    <row r="21" spans="1:3" ht="15" customHeight="1">
      <c r="A21" s="30" t="s">
        <v>178</v>
      </c>
      <c r="B21" s="16" t="s">
        <v>152</v>
      </c>
      <c r="C21" s="17">
        <v>14083.6</v>
      </c>
    </row>
    <row r="22" spans="1:3" ht="15" customHeight="1">
      <c r="A22" s="38" t="s">
        <v>13</v>
      </c>
      <c r="B22" s="52" t="s">
        <v>14</v>
      </c>
      <c r="C22" s="17">
        <f>C23</f>
        <v>176.4</v>
      </c>
    </row>
    <row r="23" spans="1:3" ht="15" customHeight="1">
      <c r="A23" s="38" t="s">
        <v>15</v>
      </c>
      <c r="B23" s="52" t="s">
        <v>14</v>
      </c>
      <c r="C23" s="17">
        <v>176.4</v>
      </c>
    </row>
    <row r="24" spans="1:3" ht="15" customHeight="1">
      <c r="A24" s="38" t="s">
        <v>16</v>
      </c>
      <c r="B24" s="52" t="s">
        <v>12</v>
      </c>
      <c r="C24" s="17">
        <f>C25</f>
        <v>38</v>
      </c>
    </row>
    <row r="25" spans="1:3" ht="29.25" customHeight="1">
      <c r="A25" s="36" t="s">
        <v>17</v>
      </c>
      <c r="B25" s="50" t="s">
        <v>45</v>
      </c>
      <c r="C25" s="17">
        <v>38</v>
      </c>
    </row>
    <row r="26" spans="1:3" ht="17.25" customHeight="1">
      <c r="A26" s="27" t="s">
        <v>133</v>
      </c>
      <c r="B26" s="13" t="s">
        <v>134</v>
      </c>
      <c r="C26" s="14">
        <f>C27+C29</f>
        <v>3421.1</v>
      </c>
    </row>
    <row r="27" spans="1:3" ht="17.25" customHeight="1">
      <c r="A27" s="28" t="s">
        <v>196</v>
      </c>
      <c r="B27" s="10" t="s">
        <v>195</v>
      </c>
      <c r="C27" s="17">
        <f>C28</f>
        <v>55</v>
      </c>
    </row>
    <row r="28" spans="1:3" ht="26.25" customHeight="1">
      <c r="A28" s="36" t="s">
        <v>57</v>
      </c>
      <c r="B28" s="50" t="s">
        <v>56</v>
      </c>
      <c r="C28" s="17">
        <v>55</v>
      </c>
    </row>
    <row r="29" spans="1:3" ht="14.25" customHeight="1">
      <c r="A29" s="28" t="s">
        <v>125</v>
      </c>
      <c r="B29" s="16" t="s">
        <v>153</v>
      </c>
      <c r="C29" s="17">
        <f>C30+C32</f>
        <v>3366.1</v>
      </c>
    </row>
    <row r="30" spans="1:3" ht="14.25" customHeight="1">
      <c r="A30" s="37" t="s">
        <v>59</v>
      </c>
      <c r="B30" s="19" t="s">
        <v>58</v>
      </c>
      <c r="C30" s="17">
        <f>C31</f>
        <v>2955.1</v>
      </c>
    </row>
    <row r="31" spans="1:3" ht="27" customHeight="1">
      <c r="A31" s="37" t="s">
        <v>61</v>
      </c>
      <c r="B31" s="19" t="s">
        <v>60</v>
      </c>
      <c r="C31" s="17">
        <f>655.1+2300</f>
        <v>2955.1</v>
      </c>
    </row>
    <row r="32" spans="1:3" ht="16.5" customHeight="1">
      <c r="A32" s="37" t="s">
        <v>63</v>
      </c>
      <c r="B32" s="53" t="s">
        <v>62</v>
      </c>
      <c r="C32" s="17">
        <f>C33</f>
        <v>411</v>
      </c>
    </row>
    <row r="33" spans="1:3" ht="28.5" customHeight="1">
      <c r="A33" s="37" t="s">
        <v>65</v>
      </c>
      <c r="B33" s="19" t="s">
        <v>64</v>
      </c>
      <c r="C33" s="17">
        <v>411</v>
      </c>
    </row>
    <row r="34" spans="1:3" ht="16.5" customHeight="1">
      <c r="A34" s="27" t="s">
        <v>135</v>
      </c>
      <c r="B34" s="13" t="s">
        <v>124</v>
      </c>
      <c r="C34" s="14">
        <f>C35+C37</f>
        <v>1122.4</v>
      </c>
    </row>
    <row r="35" spans="1:3" ht="31.5" customHeight="1">
      <c r="A35" s="28" t="s">
        <v>159</v>
      </c>
      <c r="B35" s="16" t="s">
        <v>160</v>
      </c>
      <c r="C35" s="17">
        <f>C36</f>
        <v>1101.4</v>
      </c>
    </row>
    <row r="36" spans="1:3" ht="31.5" customHeight="1">
      <c r="A36" s="28" t="s">
        <v>155</v>
      </c>
      <c r="B36" s="16" t="s">
        <v>112</v>
      </c>
      <c r="C36" s="17">
        <v>1101.4</v>
      </c>
    </row>
    <row r="37" spans="1:3" ht="31.5" customHeight="1">
      <c r="A37" s="38" t="s">
        <v>68</v>
      </c>
      <c r="B37" s="52" t="s">
        <v>69</v>
      </c>
      <c r="C37" s="17">
        <f>C38</f>
        <v>21</v>
      </c>
    </row>
    <row r="38" spans="1:3" s="6" customFormat="1" ht="31.5" customHeight="1">
      <c r="A38" s="63" t="s">
        <v>67</v>
      </c>
      <c r="B38" s="64" t="s">
        <v>66</v>
      </c>
      <c r="C38" s="65">
        <v>21</v>
      </c>
    </row>
    <row r="39" spans="1:3" ht="31.5" customHeight="1">
      <c r="A39" s="27" t="s">
        <v>136</v>
      </c>
      <c r="B39" s="13" t="s">
        <v>137</v>
      </c>
      <c r="C39" s="14">
        <f>C40</f>
        <v>12779.2</v>
      </c>
    </row>
    <row r="40" spans="1:3" ht="60" customHeight="1">
      <c r="A40" s="28" t="s">
        <v>138</v>
      </c>
      <c r="B40" s="16" t="s">
        <v>177</v>
      </c>
      <c r="C40" s="17">
        <f>C41+C43</f>
        <v>12779.2</v>
      </c>
    </row>
    <row r="41" spans="1:3" ht="44.25" customHeight="1">
      <c r="A41" s="28" t="s">
        <v>139</v>
      </c>
      <c r="B41" s="16" t="s">
        <v>171</v>
      </c>
      <c r="C41" s="17">
        <f>C42</f>
        <v>4265.6</v>
      </c>
    </row>
    <row r="42" spans="1:3" ht="57.75" customHeight="1">
      <c r="A42" s="40" t="s">
        <v>77</v>
      </c>
      <c r="B42" s="54" t="s">
        <v>70</v>
      </c>
      <c r="C42" s="17">
        <v>4265.6</v>
      </c>
    </row>
    <row r="43" spans="1:3" ht="29.25" customHeight="1">
      <c r="A43" s="28" t="s">
        <v>2</v>
      </c>
      <c r="B43" s="16" t="s">
        <v>3</v>
      </c>
      <c r="C43" s="17">
        <f>C44</f>
        <v>8513.6</v>
      </c>
    </row>
    <row r="44" spans="1:3" ht="29.25" customHeight="1">
      <c r="A44" s="39" t="s">
        <v>79</v>
      </c>
      <c r="B44" s="55" t="s">
        <v>78</v>
      </c>
      <c r="C44" s="17">
        <f>7163.6+1150+200</f>
        <v>8513.6</v>
      </c>
    </row>
    <row r="45" spans="1:3" ht="18.75" customHeight="1">
      <c r="A45" s="27" t="s">
        <v>140</v>
      </c>
      <c r="B45" s="13" t="s">
        <v>141</v>
      </c>
      <c r="C45" s="14">
        <f>C46</f>
        <v>1115.3</v>
      </c>
    </row>
    <row r="46" spans="1:3" ht="18.75" customHeight="1">
      <c r="A46" s="28" t="s">
        <v>147</v>
      </c>
      <c r="B46" s="16" t="s">
        <v>148</v>
      </c>
      <c r="C46" s="17">
        <f>C47+C48+C49</f>
        <v>1115.3</v>
      </c>
    </row>
    <row r="47" spans="1:3" ht="30">
      <c r="A47" s="28" t="s">
        <v>186</v>
      </c>
      <c r="B47" s="52" t="s">
        <v>81</v>
      </c>
      <c r="C47" s="17">
        <v>255.5</v>
      </c>
    </row>
    <row r="48" spans="1:3" ht="15">
      <c r="A48" s="28" t="s">
        <v>187</v>
      </c>
      <c r="B48" s="52" t="s">
        <v>80</v>
      </c>
      <c r="C48" s="17">
        <v>303.8</v>
      </c>
    </row>
    <row r="49" spans="1:3" ht="15">
      <c r="A49" s="28" t="s">
        <v>188</v>
      </c>
      <c r="B49" s="52" t="s">
        <v>185</v>
      </c>
      <c r="C49" s="17">
        <v>556</v>
      </c>
    </row>
    <row r="50" spans="1:3" ht="28.5">
      <c r="A50" s="41" t="s">
        <v>199</v>
      </c>
      <c r="B50" s="11" t="s">
        <v>198</v>
      </c>
      <c r="C50" s="14">
        <f>C51+C54</f>
        <v>6755</v>
      </c>
    </row>
    <row r="51" spans="1:3" ht="60">
      <c r="A51" s="38" t="s">
        <v>82</v>
      </c>
      <c r="B51" s="52" t="s">
        <v>83</v>
      </c>
      <c r="C51" s="17">
        <f>C52</f>
        <v>6750</v>
      </c>
    </row>
    <row r="52" spans="1:3" ht="60" customHeight="1">
      <c r="A52" s="38" t="s">
        <v>84</v>
      </c>
      <c r="B52" s="52" t="s">
        <v>85</v>
      </c>
      <c r="C52" s="17">
        <f>C53</f>
        <v>6750</v>
      </c>
    </row>
    <row r="53" spans="1:3" ht="76.5" customHeight="1">
      <c r="A53" s="38" t="s">
        <v>86</v>
      </c>
      <c r="B53" s="52" t="s">
        <v>87</v>
      </c>
      <c r="C53" s="17">
        <f>350+1500+4900</f>
        <v>6750</v>
      </c>
    </row>
    <row r="54" spans="1:3" ht="30">
      <c r="A54" s="34" t="s">
        <v>7</v>
      </c>
      <c r="B54" s="52" t="s">
        <v>8</v>
      </c>
      <c r="C54" s="17">
        <f>C55</f>
        <v>5</v>
      </c>
    </row>
    <row r="55" spans="1:3" ht="30">
      <c r="A55" s="34" t="s">
        <v>9</v>
      </c>
      <c r="B55" s="52" t="s">
        <v>10</v>
      </c>
      <c r="C55" s="17">
        <f>C56</f>
        <v>5</v>
      </c>
    </row>
    <row r="56" spans="1:3" ht="33" customHeight="1">
      <c r="A56" s="38" t="s">
        <v>88</v>
      </c>
      <c r="B56" s="52" t="s">
        <v>89</v>
      </c>
      <c r="C56" s="17">
        <v>5</v>
      </c>
    </row>
    <row r="57" spans="1:3" ht="18" customHeight="1">
      <c r="A57" s="43" t="s">
        <v>71</v>
      </c>
      <c r="B57" s="61" t="s">
        <v>72</v>
      </c>
      <c r="C57" s="14">
        <f>C58</f>
        <v>24.1</v>
      </c>
    </row>
    <row r="58" spans="1:3" ht="30">
      <c r="A58" s="38" t="s">
        <v>73</v>
      </c>
      <c r="B58" s="52" t="s">
        <v>74</v>
      </c>
      <c r="C58" s="17">
        <f>C59</f>
        <v>24.1</v>
      </c>
    </row>
    <row r="59" spans="1:3" ht="30">
      <c r="A59" s="38" t="s">
        <v>75</v>
      </c>
      <c r="B59" s="52" t="s">
        <v>76</v>
      </c>
      <c r="C59" s="17">
        <v>24.1</v>
      </c>
    </row>
    <row r="60" spans="1:3" ht="19.5" customHeight="1">
      <c r="A60" s="27" t="s">
        <v>162</v>
      </c>
      <c r="B60" s="13" t="s">
        <v>163</v>
      </c>
      <c r="C60" s="14">
        <f>C61+C64+C65+C67+C71+C72+C73+C74+C75+C76</f>
        <v>2000.7</v>
      </c>
    </row>
    <row r="61" spans="1:3" s="12" customFormat="1" ht="28.5">
      <c r="A61" s="27" t="s">
        <v>167</v>
      </c>
      <c r="B61" s="13" t="s">
        <v>170</v>
      </c>
      <c r="C61" s="14">
        <f>C62+C63</f>
        <v>20.7</v>
      </c>
    </row>
    <row r="62" spans="1:3" s="12" customFormat="1" ht="60.75" customHeight="1">
      <c r="A62" s="28" t="s">
        <v>173</v>
      </c>
      <c r="B62" s="50" t="s">
        <v>197</v>
      </c>
      <c r="C62" s="17">
        <v>19.8</v>
      </c>
    </row>
    <row r="63" spans="1:3" s="12" customFormat="1" ht="45">
      <c r="A63" s="35" t="s">
        <v>5</v>
      </c>
      <c r="B63" s="51" t="s">
        <v>6</v>
      </c>
      <c r="C63" s="17">
        <v>0.9</v>
      </c>
    </row>
    <row r="64" spans="1:3" ht="45.75" customHeight="1">
      <c r="A64" s="28" t="s">
        <v>168</v>
      </c>
      <c r="B64" s="51" t="s">
        <v>90</v>
      </c>
      <c r="C64" s="17">
        <v>100.5</v>
      </c>
    </row>
    <row r="65" spans="1:3" ht="45">
      <c r="A65" s="29" t="s">
        <v>180</v>
      </c>
      <c r="B65" s="50" t="s">
        <v>181</v>
      </c>
      <c r="C65" s="17">
        <f>C66</f>
        <v>30</v>
      </c>
    </row>
    <row r="66" spans="1:3" ht="45.75" customHeight="1">
      <c r="A66" s="31" t="s">
        <v>191</v>
      </c>
      <c r="B66" s="50" t="s">
        <v>190</v>
      </c>
      <c r="C66" s="17">
        <v>30</v>
      </c>
    </row>
    <row r="67" spans="1:3" ht="81" customHeight="1">
      <c r="A67" s="42" t="s">
        <v>203</v>
      </c>
      <c r="B67" s="50" t="s">
        <v>91</v>
      </c>
      <c r="C67" s="14">
        <f>C68+C69+C70</f>
        <v>104</v>
      </c>
    </row>
    <row r="68" spans="1:3" ht="33.75" customHeight="1">
      <c r="A68" s="28" t="s">
        <v>169</v>
      </c>
      <c r="B68" s="56" t="s">
        <v>92</v>
      </c>
      <c r="C68" s="17">
        <v>10</v>
      </c>
    </row>
    <row r="69" spans="1:3" ht="26.25" customHeight="1">
      <c r="A69" s="44" t="s">
        <v>47</v>
      </c>
      <c r="B69" s="57" t="s">
        <v>48</v>
      </c>
      <c r="C69" s="17">
        <v>10</v>
      </c>
    </row>
    <row r="70" spans="1:3" ht="15">
      <c r="A70" s="28" t="s">
        <v>176</v>
      </c>
      <c r="B70" s="56" t="s">
        <v>93</v>
      </c>
      <c r="C70" s="17">
        <v>84</v>
      </c>
    </row>
    <row r="71" spans="1:3" ht="45" customHeight="1">
      <c r="A71" s="28" t="s">
        <v>111</v>
      </c>
      <c r="B71" s="19" t="s">
        <v>100</v>
      </c>
      <c r="C71" s="17">
        <v>640.5</v>
      </c>
    </row>
    <row r="72" spans="1:3" ht="30.75" customHeight="1">
      <c r="A72" s="28" t="s">
        <v>182</v>
      </c>
      <c r="B72" s="7" t="s">
        <v>183</v>
      </c>
      <c r="C72" s="17">
        <v>37</v>
      </c>
    </row>
    <row r="73" spans="1:3" ht="47.25" customHeight="1">
      <c r="A73" s="38" t="s">
        <v>94</v>
      </c>
      <c r="B73" s="56" t="s">
        <v>95</v>
      </c>
      <c r="C73" s="17">
        <v>30</v>
      </c>
    </row>
    <row r="74" spans="1:3" ht="30" customHeight="1">
      <c r="A74" s="38" t="s">
        <v>96</v>
      </c>
      <c r="B74" s="19" t="s">
        <v>97</v>
      </c>
      <c r="C74" s="17">
        <v>3</v>
      </c>
    </row>
    <row r="75" spans="1:3" ht="47.25" customHeight="1">
      <c r="A75" s="45" t="s">
        <v>218</v>
      </c>
      <c r="B75" s="19" t="s">
        <v>49</v>
      </c>
      <c r="C75" s="17">
        <v>10</v>
      </c>
    </row>
    <row r="76" spans="1:3" ht="31.5" customHeight="1">
      <c r="A76" s="28" t="s">
        <v>113</v>
      </c>
      <c r="B76" s="16" t="s">
        <v>114</v>
      </c>
      <c r="C76" s="17">
        <f>C77</f>
        <v>1025</v>
      </c>
    </row>
    <row r="77" spans="1:3" ht="32.25" customHeight="1">
      <c r="A77" s="38" t="s">
        <v>98</v>
      </c>
      <c r="B77" s="52" t="s">
        <v>99</v>
      </c>
      <c r="C77" s="17">
        <v>1025</v>
      </c>
    </row>
    <row r="78" spans="1:3" ht="20.25" customHeight="1">
      <c r="A78" s="27" t="s">
        <v>142</v>
      </c>
      <c r="B78" s="13" t="s">
        <v>156</v>
      </c>
      <c r="C78" s="14">
        <f>C79</f>
        <v>416701.39999999997</v>
      </c>
    </row>
    <row r="79" spans="1:3" ht="28.5">
      <c r="A79" s="27" t="s">
        <v>157</v>
      </c>
      <c r="B79" s="13" t="s">
        <v>143</v>
      </c>
      <c r="C79" s="14">
        <f>C80+C89+C102+C123</f>
        <v>416701.39999999997</v>
      </c>
    </row>
    <row r="80" spans="1:3" ht="28.5">
      <c r="A80" s="27" t="s">
        <v>158</v>
      </c>
      <c r="B80" s="13" t="s">
        <v>115</v>
      </c>
      <c r="C80" s="14">
        <f>C81+C87</f>
        <v>134757.5</v>
      </c>
    </row>
    <row r="81" spans="1:3" ht="15">
      <c r="A81" s="28" t="s">
        <v>149</v>
      </c>
      <c r="B81" s="16" t="s">
        <v>116</v>
      </c>
      <c r="C81" s="17">
        <f>C82+C85</f>
        <v>124823</v>
      </c>
    </row>
    <row r="82" spans="1:3" ht="30">
      <c r="A82" s="34" t="s">
        <v>102</v>
      </c>
      <c r="B82" s="19" t="s">
        <v>103</v>
      </c>
      <c r="C82" s="17">
        <f>C84</f>
        <v>123220</v>
      </c>
    </row>
    <row r="83" spans="1:3" ht="15">
      <c r="A83" s="34"/>
      <c r="B83" s="16" t="s">
        <v>165</v>
      </c>
      <c r="C83" s="17"/>
    </row>
    <row r="84" spans="1:3" ht="71.25" customHeight="1">
      <c r="A84" s="34"/>
      <c r="B84" s="16" t="s">
        <v>25</v>
      </c>
      <c r="C84" s="17">
        <v>123220</v>
      </c>
    </row>
    <row r="85" spans="1:3" ht="15">
      <c r="A85" s="34" t="s">
        <v>102</v>
      </c>
      <c r="B85" s="19" t="s">
        <v>26</v>
      </c>
      <c r="C85" s="17">
        <f>C86</f>
        <v>1603</v>
      </c>
    </row>
    <row r="86" spans="1:3" ht="74.25" customHeight="1">
      <c r="A86" s="38"/>
      <c r="B86" s="52" t="s">
        <v>25</v>
      </c>
      <c r="C86" s="58">
        <v>1603</v>
      </c>
    </row>
    <row r="87" spans="1:3" ht="33.75" customHeight="1">
      <c r="A87" s="39" t="s">
        <v>214</v>
      </c>
      <c r="B87" s="37" t="s">
        <v>215</v>
      </c>
      <c r="C87" s="58">
        <f>C88</f>
        <v>9934.5</v>
      </c>
    </row>
    <row r="88" spans="1:3" ht="33.75" customHeight="1">
      <c r="A88" s="38" t="s">
        <v>216</v>
      </c>
      <c r="B88" s="62" t="s">
        <v>217</v>
      </c>
      <c r="C88" s="58">
        <v>9934.5</v>
      </c>
    </row>
    <row r="89" spans="1:3" ht="28.5">
      <c r="A89" s="27" t="s">
        <v>164</v>
      </c>
      <c r="B89" s="13" t="s">
        <v>101</v>
      </c>
      <c r="C89" s="14">
        <f>C90</f>
        <v>94520.4</v>
      </c>
    </row>
    <row r="90" spans="1:3" ht="15">
      <c r="A90" s="28" t="s">
        <v>122</v>
      </c>
      <c r="B90" s="16" t="s">
        <v>145</v>
      </c>
      <c r="C90" s="17">
        <f>C91</f>
        <v>94520.4</v>
      </c>
    </row>
    <row r="91" spans="1:3" ht="15">
      <c r="A91" s="38" t="s">
        <v>104</v>
      </c>
      <c r="B91" s="52" t="s">
        <v>105</v>
      </c>
      <c r="C91" s="58">
        <f>SUM(C93:C101)</f>
        <v>94520.4</v>
      </c>
    </row>
    <row r="92" spans="1:3" ht="15">
      <c r="A92" s="30"/>
      <c r="B92" s="16" t="s">
        <v>146</v>
      </c>
      <c r="C92" s="17"/>
    </row>
    <row r="93" spans="1:3" ht="116.25" customHeight="1">
      <c r="A93" s="30"/>
      <c r="B93" s="16" t="s">
        <v>11</v>
      </c>
      <c r="C93" s="17">
        <v>68737</v>
      </c>
    </row>
    <row r="94" spans="1:3" s="6" customFormat="1" ht="75" customHeight="1">
      <c r="A94" s="31"/>
      <c r="B94" s="16" t="s">
        <v>36</v>
      </c>
      <c r="C94" s="17">
        <v>3225.8</v>
      </c>
    </row>
    <row r="95" spans="1:3" ht="74.25" customHeight="1">
      <c r="A95" s="31"/>
      <c r="B95" s="16" t="s">
        <v>20</v>
      </c>
      <c r="C95" s="17">
        <v>157.3</v>
      </c>
    </row>
    <row r="96" spans="1:3" ht="60" customHeight="1">
      <c r="A96" s="30"/>
      <c r="B96" s="24" t="s">
        <v>37</v>
      </c>
      <c r="C96" s="17">
        <v>170.7</v>
      </c>
    </row>
    <row r="97" spans="1:3" ht="93.75" customHeight="1">
      <c r="A97" s="30"/>
      <c r="B97" s="18" t="s">
        <v>18</v>
      </c>
      <c r="C97" s="17">
        <v>40</v>
      </c>
    </row>
    <row r="98" spans="1:3" ht="102.75" customHeight="1">
      <c r="A98" s="30"/>
      <c r="B98" s="47" t="s">
        <v>38</v>
      </c>
      <c r="C98" s="17">
        <v>52</v>
      </c>
    </row>
    <row r="99" spans="1:3" ht="76.5" customHeight="1">
      <c r="A99" s="30"/>
      <c r="B99" s="59" t="s">
        <v>205</v>
      </c>
      <c r="C99" s="60">
        <v>1864.9</v>
      </c>
    </row>
    <row r="100" spans="1:3" ht="76.5" customHeight="1">
      <c r="A100" s="30"/>
      <c r="B100" s="59" t="s">
        <v>19</v>
      </c>
      <c r="C100" s="60">
        <v>947.9</v>
      </c>
    </row>
    <row r="101" spans="1:3" ht="61.5" customHeight="1">
      <c r="A101" s="30"/>
      <c r="B101" s="59" t="s">
        <v>219</v>
      </c>
      <c r="C101" s="60">
        <v>19324.8</v>
      </c>
    </row>
    <row r="102" spans="1:3" ht="28.5">
      <c r="A102" s="27" t="s">
        <v>117</v>
      </c>
      <c r="B102" s="13" t="s">
        <v>118</v>
      </c>
      <c r="C102" s="14">
        <f>C103+C106+C109</f>
        <v>179757.2</v>
      </c>
    </row>
    <row r="103" spans="1:3" ht="30">
      <c r="A103" s="28" t="s">
        <v>119</v>
      </c>
      <c r="B103" s="50" t="s">
        <v>1</v>
      </c>
      <c r="C103" s="17">
        <f>C104</f>
        <v>1171.6</v>
      </c>
    </row>
    <row r="104" spans="1:3" ht="30">
      <c r="A104" s="38" t="s">
        <v>106</v>
      </c>
      <c r="B104" s="50" t="s">
        <v>39</v>
      </c>
      <c r="C104" s="58">
        <f>C105</f>
        <v>1171.6</v>
      </c>
    </row>
    <row r="105" spans="1:3" ht="30.75" customHeight="1">
      <c r="A105" s="38"/>
      <c r="B105" s="50" t="s">
        <v>28</v>
      </c>
      <c r="C105" s="58">
        <v>1171.6</v>
      </c>
    </row>
    <row r="106" spans="1:3" ht="30">
      <c r="A106" s="38" t="s">
        <v>206</v>
      </c>
      <c r="B106" s="50" t="s">
        <v>0</v>
      </c>
      <c r="C106" s="58">
        <f>C107</f>
        <v>632.4</v>
      </c>
    </row>
    <row r="107" spans="1:3" ht="29.25" customHeight="1">
      <c r="A107" s="38" t="s">
        <v>207</v>
      </c>
      <c r="B107" s="48" t="s">
        <v>40</v>
      </c>
      <c r="C107" s="58">
        <f>C108</f>
        <v>632.4</v>
      </c>
    </row>
    <row r="108" spans="1:3" ht="45" customHeight="1">
      <c r="A108" s="38"/>
      <c r="B108" s="50" t="s">
        <v>27</v>
      </c>
      <c r="C108" s="58">
        <v>632.4</v>
      </c>
    </row>
    <row r="109" spans="1:3" ht="30">
      <c r="A109" s="28" t="s">
        <v>120</v>
      </c>
      <c r="B109" s="16" t="s">
        <v>166</v>
      </c>
      <c r="C109" s="17">
        <f>C110</f>
        <v>177953.2</v>
      </c>
    </row>
    <row r="110" spans="1:3" ht="30">
      <c r="A110" s="34" t="s">
        <v>107</v>
      </c>
      <c r="B110" s="52" t="s">
        <v>108</v>
      </c>
      <c r="C110" s="58">
        <f>C112+C113+C114+C115+C116+C117+C120+C121+C122</f>
        <v>177953.2</v>
      </c>
    </row>
    <row r="111" spans="1:3" ht="15">
      <c r="A111" s="28"/>
      <c r="B111" s="16" t="s">
        <v>165</v>
      </c>
      <c r="C111" s="17"/>
    </row>
    <row r="112" spans="1:3" ht="92.25" customHeight="1">
      <c r="A112" s="28"/>
      <c r="B112" s="19" t="s">
        <v>41</v>
      </c>
      <c r="C112" s="17">
        <v>2422.6</v>
      </c>
    </row>
    <row r="113" spans="1:3" ht="91.5" customHeight="1">
      <c r="A113" s="28"/>
      <c r="B113" s="16" t="s">
        <v>210</v>
      </c>
      <c r="C113" s="17">
        <v>1238.7</v>
      </c>
    </row>
    <row r="114" spans="1:3" ht="90.75" customHeight="1">
      <c r="A114" s="28"/>
      <c r="B114" s="16" t="s">
        <v>42</v>
      </c>
      <c r="C114" s="17">
        <v>5725.4</v>
      </c>
    </row>
    <row r="115" spans="1:3" ht="96" customHeight="1">
      <c r="A115" s="28"/>
      <c r="B115" s="18" t="s">
        <v>209</v>
      </c>
      <c r="C115" s="17">
        <v>1752.9</v>
      </c>
    </row>
    <row r="116" spans="1:3" ht="89.25" customHeight="1">
      <c r="A116" s="28"/>
      <c r="B116" s="19" t="s">
        <v>208</v>
      </c>
      <c r="C116" s="17">
        <v>103411.5</v>
      </c>
    </row>
    <row r="117" spans="1:3" ht="45">
      <c r="A117" s="28"/>
      <c r="B117" s="16" t="s">
        <v>43</v>
      </c>
      <c r="C117" s="17">
        <f>C118+C119</f>
        <v>3002.6</v>
      </c>
    </row>
    <row r="118" spans="1:3" ht="74.25" customHeight="1">
      <c r="A118" s="28"/>
      <c r="B118" s="16" t="s">
        <v>29</v>
      </c>
      <c r="C118" s="17">
        <v>2325</v>
      </c>
    </row>
    <row r="119" spans="1:3" ht="129" customHeight="1">
      <c r="A119" s="28"/>
      <c r="B119" s="16" t="s">
        <v>30</v>
      </c>
      <c r="C119" s="17">
        <v>677.6</v>
      </c>
    </row>
    <row r="120" spans="1:3" ht="60" customHeight="1">
      <c r="A120" s="28"/>
      <c r="B120" s="16" t="s">
        <v>31</v>
      </c>
      <c r="C120" s="17">
        <v>1094</v>
      </c>
    </row>
    <row r="121" spans="1:3" ht="77.25" customHeight="1">
      <c r="A121" s="28"/>
      <c r="B121" s="16" t="s">
        <v>21</v>
      </c>
      <c r="C121" s="17">
        <v>58158.7</v>
      </c>
    </row>
    <row r="122" spans="1:3" ht="108.75" customHeight="1">
      <c r="A122" s="28"/>
      <c r="B122" s="19" t="s">
        <v>220</v>
      </c>
      <c r="C122" s="17">
        <v>1146.8</v>
      </c>
    </row>
    <row r="123" spans="1:3" ht="19.5" customHeight="1">
      <c r="A123" s="27" t="s">
        <v>144</v>
      </c>
      <c r="B123" s="13" t="s">
        <v>121</v>
      </c>
      <c r="C123" s="14">
        <f>C124+C127</f>
        <v>7666.3</v>
      </c>
    </row>
    <row r="124" spans="1:3" ht="48.75" customHeight="1">
      <c r="A124" s="38" t="s">
        <v>211</v>
      </c>
      <c r="B124" s="52" t="s">
        <v>212</v>
      </c>
      <c r="C124" s="17">
        <f>C125</f>
        <v>2.8</v>
      </c>
    </row>
    <row r="125" spans="1:3" ht="43.5" customHeight="1">
      <c r="A125" s="38" t="s">
        <v>213</v>
      </c>
      <c r="B125" s="49" t="s">
        <v>44</v>
      </c>
      <c r="C125" s="17">
        <f>C126</f>
        <v>2.8</v>
      </c>
    </row>
    <row r="126" spans="1:3" ht="75" customHeight="1">
      <c r="A126" s="38"/>
      <c r="B126" s="49" t="s">
        <v>32</v>
      </c>
      <c r="C126" s="17">
        <v>2.8</v>
      </c>
    </row>
    <row r="127" spans="1:3" ht="15">
      <c r="A127" s="28" t="s">
        <v>175</v>
      </c>
      <c r="B127" s="16" t="s">
        <v>174</v>
      </c>
      <c r="C127" s="17">
        <f>C128</f>
        <v>7663.5</v>
      </c>
    </row>
    <row r="128" spans="1:3" ht="30">
      <c r="A128" s="34" t="s">
        <v>109</v>
      </c>
      <c r="B128" s="19" t="s">
        <v>110</v>
      </c>
      <c r="C128" s="17">
        <f>C130</f>
        <v>7663.5</v>
      </c>
    </row>
    <row r="129" spans="1:3" ht="15">
      <c r="A129" s="28"/>
      <c r="B129" s="16" t="s">
        <v>165</v>
      </c>
      <c r="C129" s="17"/>
    </row>
    <row r="130" spans="1:3" ht="57" customHeight="1">
      <c r="A130" s="28"/>
      <c r="B130" s="16" t="s">
        <v>35</v>
      </c>
      <c r="C130" s="17">
        <f>C131+C132</f>
        <v>7663.5</v>
      </c>
    </row>
    <row r="131" spans="1:3" ht="46.5" customHeight="1">
      <c r="A131" s="28"/>
      <c r="B131" s="16" t="s">
        <v>33</v>
      </c>
      <c r="C131" s="17">
        <v>6759.4</v>
      </c>
    </row>
    <row r="132" spans="1:3" ht="57.75" customHeight="1">
      <c r="A132" s="28"/>
      <c r="B132" s="16" t="s">
        <v>34</v>
      </c>
      <c r="C132" s="17">
        <v>904.1</v>
      </c>
    </row>
    <row r="133" spans="1:3" ht="15">
      <c r="A133" s="15"/>
      <c r="B133" s="13" t="s">
        <v>161</v>
      </c>
      <c r="C133" s="14">
        <f>C7+C78</f>
        <v>599293.1</v>
      </c>
    </row>
    <row r="134" spans="1:3" ht="15">
      <c r="A134" s="20"/>
      <c r="B134" s="21"/>
      <c r="C134" s="21"/>
    </row>
    <row r="135" spans="1:3" ht="15">
      <c r="A135" s="20"/>
      <c r="B135" s="21"/>
      <c r="C135" s="21"/>
    </row>
    <row r="136" spans="1:3" ht="14.25">
      <c r="A136" s="66"/>
      <c r="B136" s="66"/>
      <c r="C136" s="66"/>
    </row>
    <row r="137" spans="1:3" ht="15">
      <c r="A137" s="20"/>
      <c r="B137" s="21"/>
      <c r="C137" s="21"/>
    </row>
    <row r="138" spans="1:3" ht="15">
      <c r="A138" s="20"/>
      <c r="B138" s="21"/>
      <c r="C138" s="21"/>
    </row>
    <row r="139" spans="1:3" ht="14.25">
      <c r="A139" s="22"/>
      <c r="B139" s="21"/>
      <c r="C139" s="21"/>
    </row>
    <row r="140" spans="1:3" ht="14.25">
      <c r="A140" s="66"/>
      <c r="B140" s="66"/>
      <c r="C140" s="66"/>
    </row>
    <row r="141" spans="1:3" ht="14.25">
      <c r="A141" s="66"/>
      <c r="B141" s="66"/>
      <c r="C141" s="66"/>
    </row>
    <row r="142" spans="1:3" ht="15">
      <c r="A142" s="20"/>
      <c r="B142" s="23"/>
      <c r="C142" s="23"/>
    </row>
    <row r="143" spans="1:3" ht="15">
      <c r="A143" s="20"/>
      <c r="B143" s="23"/>
      <c r="C143" s="23"/>
    </row>
    <row r="144" spans="1:3" ht="15">
      <c r="A144" s="20"/>
      <c r="B144" s="23"/>
      <c r="C144" s="23"/>
    </row>
    <row r="145" spans="1:3" ht="15">
      <c r="A145" s="20"/>
      <c r="B145" s="23"/>
      <c r="C145" s="23"/>
    </row>
    <row r="146" spans="1:3" ht="15">
      <c r="A146" s="20"/>
      <c r="B146" s="23"/>
      <c r="C146" s="23"/>
    </row>
    <row r="147" spans="1:3" ht="15">
      <c r="A147" s="20"/>
      <c r="B147" s="23"/>
      <c r="C147" s="23"/>
    </row>
    <row r="148" spans="1:3" ht="15">
      <c r="A148" s="20"/>
      <c r="B148" s="23"/>
      <c r="C148" s="23"/>
    </row>
    <row r="149" spans="1:3" ht="15">
      <c r="A149" s="20"/>
      <c r="B149" s="23"/>
      <c r="C149" s="23"/>
    </row>
    <row r="150" spans="1:3" ht="15">
      <c r="A150" s="20"/>
      <c r="B150" s="23"/>
      <c r="C150" s="23"/>
    </row>
    <row r="151" spans="1:3" ht="15">
      <c r="A151" s="20"/>
      <c r="B151" s="23"/>
      <c r="C151" s="23"/>
    </row>
    <row r="152" spans="1:3" ht="15">
      <c r="A152" s="20"/>
      <c r="B152" s="23"/>
      <c r="C152" s="23"/>
    </row>
    <row r="153" spans="1:3" ht="15">
      <c r="A153" s="20"/>
      <c r="B153" s="23"/>
      <c r="C153" s="23"/>
    </row>
    <row r="154" spans="1:3" ht="15">
      <c r="A154" s="20"/>
      <c r="B154" s="23"/>
      <c r="C154" s="23"/>
    </row>
    <row r="155" spans="1:3" ht="15">
      <c r="A155" s="20"/>
      <c r="B155" s="23"/>
      <c r="C155" s="23"/>
    </row>
    <row r="156" spans="1:3" ht="15">
      <c r="A156" s="20"/>
      <c r="B156" s="23"/>
      <c r="C156" s="23"/>
    </row>
    <row r="157" spans="1:3" ht="15">
      <c r="A157" s="20"/>
      <c r="B157" s="23"/>
      <c r="C157" s="23"/>
    </row>
    <row r="158" spans="1:3" ht="15">
      <c r="A158" s="20"/>
      <c r="B158" s="23"/>
      <c r="C158" s="23"/>
    </row>
    <row r="159" spans="1:3" ht="15">
      <c r="A159" s="20"/>
      <c r="B159" s="23"/>
      <c r="C159" s="23"/>
    </row>
    <row r="160" spans="1:3" ht="15">
      <c r="A160" s="20"/>
      <c r="B160" s="23"/>
      <c r="C160" s="23"/>
    </row>
    <row r="161" spans="1:3" ht="15">
      <c r="A161" s="20"/>
      <c r="B161" s="23"/>
      <c r="C161" s="23"/>
    </row>
    <row r="162" spans="1:3" ht="15">
      <c r="A162" s="20"/>
      <c r="B162" s="23"/>
      <c r="C162" s="23"/>
    </row>
    <row r="163" spans="1:3" ht="15">
      <c r="A163" s="20"/>
      <c r="B163" s="23"/>
      <c r="C163" s="23"/>
    </row>
    <row r="164" spans="1:3" ht="15">
      <c r="A164" s="20"/>
      <c r="B164" s="23"/>
      <c r="C164" s="23"/>
    </row>
    <row r="165" spans="1:3" ht="15">
      <c r="A165" s="20"/>
      <c r="B165" s="23"/>
      <c r="C165" s="23"/>
    </row>
    <row r="166" spans="1:3" ht="15">
      <c r="A166" s="2"/>
      <c r="B166" s="3"/>
      <c r="C166" s="3"/>
    </row>
    <row r="167" spans="1:3" ht="15">
      <c r="A167" s="2"/>
      <c r="B167" s="3"/>
      <c r="C167" s="3"/>
    </row>
    <row r="168" spans="1:3" ht="15">
      <c r="A168" s="2"/>
      <c r="B168" s="3"/>
      <c r="C168" s="3"/>
    </row>
    <row r="169" spans="1:3" ht="15">
      <c r="A169" s="2"/>
      <c r="B169" s="3"/>
      <c r="C169" s="3"/>
    </row>
    <row r="170" spans="1:3" ht="15">
      <c r="A170" s="2"/>
      <c r="B170" s="3"/>
      <c r="C170" s="3"/>
    </row>
    <row r="171" spans="1:3" ht="15">
      <c r="A171" s="2"/>
      <c r="B171" s="3"/>
      <c r="C171" s="3"/>
    </row>
    <row r="172" spans="1:3" ht="15">
      <c r="A172" s="2"/>
      <c r="B172" s="3"/>
      <c r="C172" s="3"/>
    </row>
    <row r="173" spans="1:3" ht="15">
      <c r="A173" s="2"/>
      <c r="B173" s="3"/>
      <c r="C173" s="3"/>
    </row>
    <row r="174" spans="1:3" ht="15">
      <c r="A174" s="2"/>
      <c r="B174" s="3"/>
      <c r="C174" s="3"/>
    </row>
    <row r="175" spans="1:3" ht="15">
      <c r="A175" s="2"/>
      <c r="B175" s="3"/>
      <c r="C175" s="3"/>
    </row>
    <row r="176" spans="1:3" ht="15">
      <c r="A176" s="2"/>
      <c r="B176" s="3"/>
      <c r="C176" s="3"/>
    </row>
    <row r="177" spans="1:3" ht="15">
      <c r="A177" s="2"/>
      <c r="B177" s="3"/>
      <c r="C177" s="3"/>
    </row>
    <row r="178" spans="1:3" ht="15">
      <c r="A178" s="2"/>
      <c r="B178" s="3"/>
      <c r="C178" s="3"/>
    </row>
    <row r="179" spans="1:3" ht="15">
      <c r="A179" s="2"/>
      <c r="B179" s="3"/>
      <c r="C179" s="3"/>
    </row>
    <row r="180" spans="1:3" ht="15">
      <c r="A180" s="2"/>
      <c r="B180" s="3"/>
      <c r="C180" s="3"/>
    </row>
    <row r="181" spans="1:3" ht="15">
      <c r="A181" s="2"/>
      <c r="B181" s="3"/>
      <c r="C181" s="3"/>
    </row>
    <row r="182" spans="1:3" ht="15">
      <c r="A182" s="2"/>
      <c r="B182" s="3"/>
      <c r="C182" s="3"/>
    </row>
    <row r="183" spans="1:3" ht="15">
      <c r="A183" s="2"/>
      <c r="B183" s="3"/>
      <c r="C183" s="3"/>
    </row>
    <row r="184" spans="1:3" ht="15">
      <c r="A184" s="2"/>
      <c r="B184" s="3"/>
      <c r="C184" s="3"/>
    </row>
    <row r="185" spans="1:3" ht="15">
      <c r="A185" s="2"/>
      <c r="B185" s="3"/>
      <c r="C185" s="3"/>
    </row>
    <row r="186" spans="1:3" ht="15">
      <c r="A186" s="2"/>
      <c r="B186" s="3"/>
      <c r="C186" s="3"/>
    </row>
    <row r="187" spans="1:3" ht="15">
      <c r="A187" s="2"/>
      <c r="B187" s="3"/>
      <c r="C187" s="3"/>
    </row>
    <row r="188" spans="1:3" ht="15">
      <c r="A188" s="2"/>
      <c r="B188" s="3"/>
      <c r="C188" s="3"/>
    </row>
    <row r="189" spans="1:3" ht="15">
      <c r="A189" s="2"/>
      <c r="B189" s="3"/>
      <c r="C189" s="3"/>
    </row>
    <row r="190" spans="1:3" ht="15">
      <c r="A190" s="2"/>
      <c r="B190" s="3"/>
      <c r="C190" s="3"/>
    </row>
    <row r="191" spans="1:3" ht="15">
      <c r="A191" s="2"/>
      <c r="B191" s="3"/>
      <c r="C191" s="3"/>
    </row>
    <row r="192" spans="1:3" ht="15">
      <c r="A192" s="2"/>
      <c r="B192" s="3"/>
      <c r="C192" s="3"/>
    </row>
    <row r="193" spans="1:3" ht="15">
      <c r="A193" s="2"/>
      <c r="B193" s="3"/>
      <c r="C193" s="3"/>
    </row>
    <row r="194" spans="1:3" ht="15">
      <c r="A194" s="2"/>
      <c r="B194" s="3"/>
      <c r="C194" s="3"/>
    </row>
    <row r="195" spans="1:3" ht="15">
      <c r="A195" s="2"/>
      <c r="B195" s="3"/>
      <c r="C195" s="3"/>
    </row>
  </sheetData>
  <sheetProtection/>
  <mergeCells count="7">
    <mergeCell ref="A140:C140"/>
    <mergeCell ref="A141:C141"/>
    <mergeCell ref="A1:C1"/>
    <mergeCell ref="A2:C2"/>
    <mergeCell ref="A3:C3"/>
    <mergeCell ref="A4:C4"/>
    <mergeCell ref="A136:C136"/>
  </mergeCells>
  <hyperlinks>
    <hyperlink ref="B11" r:id="rId1" display="garantf1://10800200.227/"/>
    <hyperlink ref="B12" r:id="rId2" display="garantf1://10800200.228/"/>
    <hyperlink ref="B13" r:id="rId3" display="garantf1://10800200.22701/"/>
    <hyperlink ref="B63" r:id="rId4" display="garantf1://12025267.150/"/>
    <hyperlink ref="B64" r:id="rId5" display="garantf1://12030951.0/"/>
    <hyperlink ref="B68" r:id="rId6" display="garantf1://10007800.3/"/>
    <hyperlink ref="B70" r:id="rId7" display="garantf1://12024624.2/"/>
    <hyperlink ref="B73" r:id="rId8" display="garantf1://70253464.2/"/>
  </hyperlinks>
  <printOptions/>
  <pageMargins left="0.9448818897637796" right="0.7480314960629921" top="0.3937007874015748" bottom="0.3937007874015748" header="0" footer="0"/>
  <pageSetup fitToHeight="0" fitToWidth="1" horizontalDpi="600" verticalDpi="600" orientation="portrait" paperSize="9" scale="78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2016-03-16T21:25:46Z</cp:lastPrinted>
  <dcterms:created xsi:type="dcterms:W3CDTF">2004-12-28T06:12:23Z</dcterms:created>
  <dcterms:modified xsi:type="dcterms:W3CDTF">2017-01-31T04:10:30Z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