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1832" activeTab="0"/>
  </bookViews>
  <sheets>
    <sheet name="Приложение 1.1" sheetId="1" r:id="rId1"/>
  </sheets>
  <definedNames>
    <definedName name="_xlnm.Print_Area" localSheetId="0">'Приложение 1.1'!$A$1:$D$131</definedName>
  </definedNames>
  <calcPr fullCalcOnLoad="1"/>
</workbook>
</file>

<file path=xl/sharedStrings.xml><?xml version="1.0" encoding="utf-8"?>
<sst xmlns="http://schemas.openxmlformats.org/spreadsheetml/2006/main" count="215" uniqueCount="207">
  <si>
    <t>НАЛОГИ НА ТОВАРЫ (РАБОТЫ, УСЛУГИ), РЕАЛИЗУЕМЫЕ НА ТЕРРИТОРИИ РОССИЙСКОЙ ФЕДЕРАЦИИ</t>
  </si>
  <si>
    <t>1 01 02040 01 0000 110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</si>
  <si>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</si>
  <si>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</si>
  <si>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</si>
  <si>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1 06 01020 04 0000 110</t>
  </si>
  <si>
    <t>Земельный налог с организаций</t>
  </si>
  <si>
    <t>1 06 06030 00 0000 110</t>
  </si>
  <si>
    <t>Земельный налог с организаций, обладающих земельным участком, расположенным в границах городских округов</t>
  </si>
  <si>
    <t>1 06 06032 04 0000 110</t>
  </si>
  <si>
    <t>Земельный налог с физических лиц</t>
  </si>
  <si>
    <t>1 06 06040 00 0000 110</t>
  </si>
  <si>
    <t>Земельный налог с физических лиц, обладающих земельным участком, расположенным в границах городских округов</t>
  </si>
  <si>
    <t>1 06 06042 04 0000 110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</si>
  <si>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</si>
  <si>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1 11 05012 04 0000 120</t>
  </si>
  <si>
    <t>Доходы от сдачи в аренду имущества, составляющего казну городских округов (за исключением земельных участков)</t>
  </si>
  <si>
    <t>1 11 05074 04 0000 120</t>
  </si>
  <si>
    <t>Плата за сбросы загрязняющих веществ в водные объекты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</si>
  <si>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</si>
  <si>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</si>
  <si>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</si>
  <si>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НАЛОГОВЫЕ И НЕНАЛОГОВЫЕ ДОХОДЫ</t>
  </si>
  <si>
    <t>ГОСУДАРСТВЕННАЯ ПОШЛИНА</t>
  </si>
  <si>
    <t xml:space="preserve">1 06 06000 00 0000 110 </t>
  </si>
  <si>
    <t>Код бюджетной классификации Российской Федерации</t>
  </si>
  <si>
    <t>Наименование доходов</t>
  </si>
  <si>
    <t xml:space="preserve">1 00 00000 00 0000 000 </t>
  </si>
  <si>
    <t xml:space="preserve">1 01 00000 00 0000 000 </t>
  </si>
  <si>
    <t>НАЛОГИ НА ПРИБЫЛЬ, ДОХОДЫ</t>
  </si>
  <si>
    <t>НАЛОГИ НА СОВОКУПНЫЙ ДОХОД</t>
  </si>
  <si>
    <t xml:space="preserve">1 06 00000 00 0000 000 </t>
  </si>
  <si>
    <t>НАЛОГИ НА ИМУЩЕСТВО</t>
  </si>
  <si>
    <t xml:space="preserve">1 08 00000 00 0000 000 </t>
  </si>
  <si>
    <t xml:space="preserve">1 11 00000 00 0000 000 </t>
  </si>
  <si>
    <t xml:space="preserve">ДОХОДЫ ОТ ИСПОЛЬЗОВАНИЯ ИМУЩЕСТВА, НАХОДЯЩЕГОСЯ В ГОСУДАРСТВЕННОЙ И МУНИЦИПАЛЬНОЙ СОБСТВЕННОСТИ </t>
  </si>
  <si>
    <t xml:space="preserve">1 12 00000 00 0000 000 </t>
  </si>
  <si>
    <t xml:space="preserve">ПЛАТЕЖИ ПРИ ПОЛЬЗОВАНИИ ПРИРОДНЫМИ РЕСУРСАМИ </t>
  </si>
  <si>
    <t xml:space="preserve">1 12 01000 01 0000 120 </t>
  </si>
  <si>
    <t>Плата за негативное воздействие на окружающую среду</t>
  </si>
  <si>
    <t>Налог на доходы физических лиц</t>
  </si>
  <si>
    <t>Единый налог на вмененный доход для отдельных видов деятельности</t>
  </si>
  <si>
    <t>Земельный налог</t>
  </si>
  <si>
    <t>1 01 02020 01 0000 110</t>
  </si>
  <si>
    <t>1 08 03010 01 0000 110</t>
  </si>
  <si>
    <t>1 08 03000 01 0000 110</t>
  </si>
  <si>
    <t>Государственная пошлина по делам, рассматриваемым в судах общей юрисдикции, мировыми судьями</t>
  </si>
  <si>
    <t>1 16 00000 00 0000 000</t>
  </si>
  <si>
    <t>ШТРАФЫ, САНКЦИИ, ВОЗМЕЩЕНИЕ УЩЕРБА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</si>
  <si>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</si>
  <si>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1 01 02010 01 0000 110</t>
  </si>
  <si>
    <t>1 05 02010 02 0000 110</t>
  </si>
  <si>
    <t>1 05 02000 02 0000 110</t>
  </si>
  <si>
    <t>1 01 02030 01 0000 110</t>
  </si>
  <si>
    <t>Плата за размещение отходов производства и потребления</t>
  </si>
  <si>
    <t>1 12 01010 01 0000 120</t>
  </si>
  <si>
    <t>1 12 01030 01 0000 120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</si>
  <si>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</si>
  <si>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1 03 02000 01 0000 110</t>
  </si>
  <si>
    <t>Налог на имущество физических лиц</t>
  </si>
  <si>
    <t>1 06 01000 00 0000 110</t>
  </si>
  <si>
    <t>ДОХОДЫ ОТ ПРОДАЖИ МАТЕРИАЛЬНЫХ И НЕМАТЕРИАЛЬНЫХ АКТИВОВ</t>
  </si>
  <si>
    <t>1 14 00000 00 0000 000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</si>
  <si>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</si>
  <si>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</si>
  <si>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</si>
  <si>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</si>
  <si>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</si>
  <si>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</si>
  <si>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</si>
  <si>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</si>
  <si>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1 05 03000 01 0000 110</t>
  </si>
  <si>
    <t>Единый сельскохозяйственный налог</t>
  </si>
  <si>
    <t>1 05 03010 01 0000 110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</si>
  <si>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</si>
  <si>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</si>
  <si>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</si>
  <si>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</si>
  <si>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</si>
  <si>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1 12 01041 01 0000 120</t>
  </si>
  <si>
    <t>1 12 01042 01 0000 120</t>
  </si>
  <si>
    <t>Плата за размещение отходов производства</t>
  </si>
  <si>
    <t>Плата за размещение твердых коммунальных отходов</t>
  </si>
  <si>
    <t>1 12 01040 01 0000 120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</si>
  <si>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</si>
  <si>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</si>
  <si>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</si>
  <si>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</si>
  <si>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к решению Собрания представителей Сусуманского городского округа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</si>
  <si>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</si>
  <si>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</si>
  <si>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</si>
  <si>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</si>
  <si>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</si>
  <si>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</si>
  <si>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"О бюджете Сусуманского городского округа на 2020 год и плановый прериод 2021 и 2022 годов".</t>
  </si>
  <si>
    <t xml:space="preserve">от      11.2019 г. № </t>
  </si>
  <si>
    <t>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</si>
  <si>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</si>
  <si>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</si>
  <si>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</si>
  <si>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</si>
  <si>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1 03 02240 01 0000 110</t>
  </si>
  <si>
    <t>1 03 02250 01 0000 110</t>
  </si>
  <si>
    <t>1 05 00000 00 0000 000</t>
  </si>
  <si>
    <t>1 05 01020 01 0000 110</t>
  </si>
  <si>
    <t>1 05 01021 01 0000 110</t>
  </si>
  <si>
    <t>1 11 05000 00 0000 120</t>
  </si>
  <si>
    <t>1 11 05010 00 0000 120</t>
  </si>
  <si>
    <t>Плата за выбросы загрязняющих веществ в атмосферный воздух стационарными объектами</t>
  </si>
  <si>
    <t>Сумма на 2021 год</t>
  </si>
  <si>
    <t>Сумма на 2022 год</t>
  </si>
  <si>
    <t>Поступления доходов в бюджет муниципального образования "Сусуманский городской округ" на плановый период  2021 и 2022 годов</t>
  </si>
  <si>
    <t>Приложение № 1.1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</si>
  <si>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</si>
  <si>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</si>
  <si>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</si>
  <si>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</si>
  <si>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</si>
  <si>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</si>
  <si>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</si>
  <si>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</si>
  <si>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2 02 15001 04 0000 150</t>
  </si>
  <si>
    <t>в том числе:</t>
  </si>
  <si>
    <t>2 02 20000 00 0000 150</t>
  </si>
  <si>
    <t>Субсидии бюджетам бюджетной системы Российской Федерации (межбюджетные субсидии)</t>
  </si>
  <si>
    <t>2 02 25511 00 0000 150</t>
  </si>
  <si>
    <t>Субсидии бюджетам на проведение комплексных кадастровых работ</t>
  </si>
  <si>
    <t>2 02 25511 04 0000 150</t>
  </si>
  <si>
    <t>Субсидии бюджетам городских округов на проведение комплексных кадастровых работ</t>
  </si>
  <si>
    <t xml:space="preserve"> в том числе:</t>
  </si>
  <si>
    <t>2 02 29999 00 0000 150</t>
  </si>
  <si>
    <t>Прочие субсидии</t>
  </si>
  <si>
    <t>2 02 29999 04 0000 150</t>
  </si>
  <si>
    <t>Прочие субсидии бюджетам городских округов</t>
  </si>
  <si>
    <t>2 02 30000 00 0000 150</t>
  </si>
  <si>
    <t>Субвенции бюджетам бюджетной системы Российской Федерации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</si>
  <si>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</si>
  <si>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</si>
  <si>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</si>
  <si>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</si>
  <si>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</si>
  <si>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</si>
  <si>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2 02 35118 04 0000 150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</si>
  <si>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</si>
  <si>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2 02 35930 00 0000 150</t>
  </si>
  <si>
    <t>Субвенции бюджетам на государственную регистрацию актов гражданского состояния</t>
  </si>
  <si>
    <t>2 02 35930 04 0000 150</t>
  </si>
  <si>
    <t>Субвенции бюджетам городских округов на государственную регистрацию актов гражданского состояния, в том числе:</t>
  </si>
  <si>
    <t>2 02 40000 00 0000 150</t>
  </si>
  <si>
    <t>Иные межбюджетные трансферты</t>
  </si>
  <si>
    <t>2 02 49999 00 0000 150</t>
  </si>
  <si>
    <t>Прочие межбюджетные трансферты, передаваемые бюджетам</t>
  </si>
  <si>
    <t>2 02 49999 04 0000 150</t>
  </si>
  <si>
    <t>Прочие межбюджетные трансферты, передаваемые бюджетам городских округов</t>
  </si>
  <si>
    <t xml:space="preserve">в рамках подпрограммы  "Оказание государственных услуг в сфере культуры и отраслевого образования Магаданской области"  государственной программы Магаданской области "Развитие культуры и туризма  Магаданской области" </t>
  </si>
  <si>
    <t>ВСЕГО: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</si>
  <si>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</si>
  <si>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Субсидии бюджетам городских округов на реализацию мероприятий подпрограммы "Развитие   библиотечного дела Магаданской области"  государственной программы Магаданской области "Развитие  культуры  и туризма  Магаданской области" на  плановый период 2021 и  2022 годов</t>
  </si>
  <si>
    <t>Субсидий бюджетам городских округов, предоставляемых в рамках реализации подпрограммы «О поддержке социально ориентированных некоммерческих организаций в Магаданской области» государственной программы Магаданской области «Содействие развитию институтов гражданского общества, укреплению единства российской нации и гармонизации межнациональных отношений в Магаданской области» на плановый период 2021 и 2022 годов</t>
  </si>
  <si>
    <t>Субсидии  бюджетам городских округов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 государственной программы Магаданской области "Развитие образования в Магаданской области"  на плановый период 2021 и 2022 годов</t>
  </si>
  <si>
    <t>Субсидии  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 государственной программы Магаданской области "Развитие образования в Магаданской области"  на плановый период 2021 и 2022 годов</t>
  </si>
  <si>
    <t>Субсидии бюджетам городских округов на организацию и проведение областных универсальных совместных ярмарок в рамках подпрограммы «Развитие торговли на территории Магаданской области» государственной программы Магаданской области «Развитие сельского хозяйства Магаданской области» на плановый период 2021 и 2022 годов</t>
  </si>
  <si>
    <t>Субсидии бюджетам городских округов на питание (завтрак или полдник) детей из многодетных семей, обучающихся в общеобразовательных организациях, в рамках подпрограммы "Развитие общего образования в Магаданской области"  государственной программы Магаданской области "Развитие образования в Магаданской области"  на плановый период 2020 и 2021 годов</t>
  </si>
  <si>
    <t>Субсидии  бюджетам городских округов на возмещение расходов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области, в рамках подпрограммы "Повышение качества и доступности дошкольного образования в Магаданской области" государственной программы Магаданской области "Развитие образования в Магаданской области"  на плановый период 2021 и  2022 годов</t>
  </si>
  <si>
    <t xml:space="preserve"> Субвенции бюджетам городских округов на осуществление полномочий по первичному воинскому учету на территориях, где отсутствуют военные комиссариаты,  на   плановый период 2021 и 2022  годов</t>
  </si>
  <si>
    <t>Субвенции бюджетам городских округов  на осуществление полномочий по государственной регистрации актов гражданского состояния на плановый период 2021 и 2022 годов</t>
  </si>
  <si>
    <t>Субвенции 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организаций в рамках подпрограммы "Управление развитием отрасли образования в Магаданской области"  государственной программы Магаданской области "Развитие образования в Магаданской области"  на плановый период 2021 и 2022 годов</t>
  </si>
  <si>
    <t>Субвенции бюджетам городских округов   на  осуществление государственных полномочий по созданию и организации  деятельности комиссий по делам несовершеннолетних  и защите их прав в рамках подпрограммы "Управление развитием отрасли образования в Магаданской области"  государственной программы Магаданской области "Развитие образования в Магаданской области"  на плановый период 2021 и 2022 годов</t>
  </si>
  <si>
    <t>Субвенции бюджетам городских округов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 на  плановый период 2021 и 2022 годов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</si>
  <si>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 на  плановый период 2021 и 2022 годов , в том числе:</t>
  </si>
  <si>
    <t xml:space="preserve">на осуществление государственных полномочий по организации и осуществлению деятельности по опеке и попечительству над несовершеннолетними в рамках подпрограммы "Управление развитием отрасли образования в Магаданской области"  государственной программы Магаданской области "Развитие образования в Магаданской области" </t>
  </si>
  <si>
    <t>Субвенции 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 государственной программы Магаданской области "Развитие образования в Магаданской области"  на плановый период 2021 и 2022 годов</t>
  </si>
  <si>
    <t xml:space="preserve">Субвенции бюджетам городских округов на осуществление государственных полномочий по созданию и организации деятельности административных комиссий в рамках реализации ведомственной целевой программы «Развитие государственно-правовых институтов Магаданской области» на 2016-2020 годы» на плановый период 2021 и 2022 годов
</t>
  </si>
  <si>
    <t>Субвенции бюджетам городских округов на осуществление государственных полномочий  Магаданской области по организации мероприятий при осуществлении деятельности по обращению с животными без владельцев на плановый период 2021 и 2022 годов</t>
  </si>
  <si>
    <t>иные межбюджетные трансферы 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области, на  плановый период 2021 и 2022 годов</t>
  </si>
  <si>
    <t>в рамках подпрограммы "Управление развитием отрасли физической культуры и спорта" государственной программы Магаданской области "Развитие физической культуры и спорта в Магаданской области"</t>
  </si>
  <si>
    <t xml:space="preserve">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 государственной программы Магаданской области "Управление государственными финансами Магаданской области"  на плановый период 2021 и 2022 годов
</t>
  </si>
  <si>
    <t xml:space="preserve"> Субсидии бюджетам городских округов, предоставляемых в рамках реализации подпрограммы "Дополнительное профессиональное образование лиц,замещающих муниципальные должности в Магаданской области"   государственной  программы  Магаданской области "Развитие системы государственного и муниципального управления и профилактика коррупции в Магаданской области"  на плановый период 2021 и 2022 годов</t>
  </si>
  <si>
    <t>Субсидии бюджетам городских округов на реализацию мероприятий по поддержке граждан и их объединений, участвующих в охране общественного порядка в рамках государственной программы Магаданской области "Обеспечение безопасности, профилактика правонарушений и противодействие незаконному обороту наркотических средств в Магаданской области" на 2018-2024 годы"на 2020 год</t>
  </si>
  <si>
    <t>Субсидии бюджетам городских округов Магаданской области на проведение комплексных кадастровых работ в отношении земельных участков, находящихся  в государственной и (или) муниципальной собственности в рамках реализации подпрограммы «Совершенствование системы управления в сфере имущественно-земельных отношений Магаданской области» на 2019-2024 годы» государственной программы Магаданской области «Управление государственным имуществом Магаданской области» на 2019-2024 годы» на плановый период 2021 и 2022 годовв рамках реализации подпрограммы «Совершенствование системы управления в сфере имущественно-земельных отношений Магаданской области» на 2019-2024 годы» государственной программы Магаданской области «Управление государственным имуществом Магаданской области» на 2019-2024 годы» на 2021-2022 годы</t>
  </si>
  <si>
    <t>2 02 25255 00 0000 150</t>
  </si>
  <si>
    <t>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</si>
  <si>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2 02 25255 04 0000 150</t>
  </si>
  <si>
    <t>Субсидии бюджетам городских округов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</si>
  <si>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в рамках подпрограммы "Развитие общего образования в Магаданской области" государственной программы Магаданской области "Развитие образования в Магаданской области"  на плановый период 2021 и 2022 годов</t>
  </si>
  <si>
    <t>2 02 25097 00 0000 150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</si>
  <si>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</si>
  <si>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2 02 25097 04 0000 150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</si>
  <si>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</si>
  <si>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в рамках реализации подпрограммы  "Развитие общего образования в Магаданской области" государственной программы Магаданской области "Развитие образования в Магаданской области"  на плановый период 2021 и 2022 годов</t>
  </si>
  <si>
    <t xml:space="preserve"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
организаций в рамках подпрограммы "Управление развитием отрасли образования в Магаданской области"  государственной программы Магаданской области "Развитие образования в Магаданской области" на плановый период 2021 и 2022 годов
</t>
  </si>
  <si>
    <t>Субвенции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 государственной программы Магаданской области "Развитие образования в Магаданской области"  на плановый период 2021 и 2022 годов</t>
  </si>
  <si>
    <t>Субвенции 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организаций в рамках подпрограммы "Управление развитием отрасли образования в Магаданской области"  государственной программы Магаданской области "Развитие образования в Магаданской области"  на плановый период 2021 и 2022 годов</t>
  </si>
  <si>
    <t xml:space="preserve">на осуществление государственных полномочий по организации и осуществлению деятельности по опеке совершеннолетних лиц, признанных судом недееспособными вследствие психического расстройства, а также попечительству в отношении совершеннолетних лиц, ограниченных судом в дееспособности вследствие злоупотребления спиртными напитками или наркотическими средствами, в рамках отдельных мероприятий в области социальной политики государственной программы Магаданской области "Развитие социальной защиты населения Магаданской области» </t>
  </si>
  <si>
    <t xml:space="preserve">в рамках подпрограммы "Управление развитием отрасли образования в Магаданской области"  государственной программы Магаданской области "Развитие образования в Магаданской области"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</si>
  <si>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</si>
  <si>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</si>
  <si>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</si>
  <si>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</si>
  <si>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</si>
  <si>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1 11 09000 00 0000 120</t>
  </si>
  <si>
    <t>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</si>
  <si>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</si>
  <si>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</si>
  <si>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Федерации, в том числе: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</si>
  <si>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  на   плановый период 2021 и 2022 годов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</si>
</sst>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#,##0.0_ ;\-#,##0.0\ "/>
    <numFmt numFmtId="180" formatCode="_-* #,##0.0_р_._-;\-* #,##0.0_р_._-;_-* &quot;-&quot;??_р_._-;_-@_-"/>
    <numFmt numFmtId="181" formatCode="_-* #,##0.0\ _р_._-;\-* #,##0.0\ _р_._-;_-* &quot;-&quot;?\ _р_._-;_-@_-"/>
    <numFmt numFmtId="182" formatCode="#,##0_ ;\-#,##0\ 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Cyr"/>
      <family val="0"/>
    </font>
    <font>
      <sz val="11"/>
      <color indexed="8"/>
      <name val="Times New Roman Cyr"/>
      <family val="1"/>
    </font>
    <font>
      <b/>
      <sz val="10"/>
      <color indexed="8"/>
      <name val="Times New Roman CYR"/>
      <family val="0"/>
    </font>
    <font>
      <b/>
      <sz val="11"/>
      <color indexed="8"/>
      <name val="Times New Roman CYR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 Cyr"/>
      <family val="0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1"/>
      <color theme="1"/>
      <name val="Times New Roman Cyr"/>
      <family val="1"/>
    </font>
    <font>
      <b/>
      <sz val="10"/>
      <color theme="1"/>
      <name val="Times New Roman CYR"/>
      <family val="0"/>
    </font>
    <font>
      <b/>
      <sz val="11"/>
      <color theme="1"/>
      <name val="Times New Roman CYR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 Cyr"/>
      <family val="0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>
      <alignment horizontal="left" wrapText="1" indent="2"/>
      <protection/>
    </xf>
    <xf numFmtId="49" fontId="34" fillId="0" borderId="2">
      <alignment horizontal="center"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5" fillId="25" borderId="3" applyNumberFormat="0" applyAlignment="0" applyProtection="0"/>
    <xf numFmtId="0" fontId="36" fillId="26" borderId="4" applyNumberFormat="0" applyAlignment="0" applyProtection="0"/>
    <xf numFmtId="0" fontId="37" fillId="26" borderId="3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7" borderId="9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50" fillId="32" borderId="0" xfId="0" applyFont="1" applyFill="1" applyAlignment="1">
      <alignment/>
    </xf>
    <xf numFmtId="49" fontId="51" fillId="32" borderId="0" xfId="0" applyNumberFormat="1" applyFont="1" applyFill="1" applyBorder="1" applyAlignment="1">
      <alignment vertical="center" wrapText="1"/>
    </xf>
    <xf numFmtId="0" fontId="51" fillId="32" borderId="0" xfId="0" applyFont="1" applyFill="1" applyBorder="1" applyAlignment="1">
      <alignment vertical="center" wrapText="1"/>
    </xf>
    <xf numFmtId="177" fontId="51" fillId="32" borderId="0" xfId="0" applyNumberFormat="1" applyFont="1" applyFill="1" applyBorder="1" applyAlignment="1">
      <alignment vertical="center" wrapText="1"/>
    </xf>
    <xf numFmtId="49" fontId="52" fillId="32" borderId="12" xfId="0" applyNumberFormat="1" applyFont="1" applyFill="1" applyBorder="1" applyAlignment="1">
      <alignment horizontal="center" vertical="center" wrapText="1"/>
    </xf>
    <xf numFmtId="0" fontId="52" fillId="32" borderId="12" xfId="0" applyFont="1" applyFill="1" applyBorder="1" applyAlignment="1">
      <alignment horizontal="center" vertical="center" wrapText="1"/>
    </xf>
    <xf numFmtId="49" fontId="53" fillId="32" borderId="12" xfId="0" applyNumberFormat="1" applyFont="1" applyFill="1" applyBorder="1" applyAlignment="1">
      <alignment horizontal="center" vertical="center" wrapText="1"/>
    </xf>
    <xf numFmtId="0" fontId="53" fillId="32" borderId="12" xfId="0" applyFont="1" applyFill="1" applyBorder="1" applyAlignment="1">
      <alignment horizontal="center" vertical="center" wrapText="1"/>
    </xf>
    <xf numFmtId="49" fontId="54" fillId="32" borderId="12" xfId="0" applyNumberFormat="1" applyFont="1" applyFill="1" applyBorder="1" applyAlignment="1">
      <alignment horizontal="center" vertical="center" wrapText="1"/>
    </xf>
    <xf numFmtId="0" fontId="54" fillId="32" borderId="12" xfId="0" applyFont="1" applyFill="1" applyBorder="1" applyAlignment="1">
      <alignment horizontal="left" vertical="center" wrapText="1"/>
    </xf>
    <xf numFmtId="177" fontId="54" fillId="32" borderId="12" xfId="0" applyNumberFormat="1" applyFont="1" applyFill="1" applyBorder="1" applyAlignment="1">
      <alignment horizontal="center" vertical="center" wrapText="1"/>
    </xf>
    <xf numFmtId="49" fontId="55" fillId="32" borderId="12" xfId="0" applyNumberFormat="1" applyFont="1" applyFill="1" applyBorder="1" applyAlignment="1">
      <alignment horizontal="center" vertical="center" wrapText="1"/>
    </xf>
    <xf numFmtId="0" fontId="55" fillId="32" borderId="12" xfId="0" applyFont="1" applyFill="1" applyBorder="1" applyAlignment="1">
      <alignment horizontal="left" vertical="center" wrapText="1"/>
    </xf>
    <xf numFmtId="177" fontId="55" fillId="32" borderId="12" xfId="0" applyNumberFormat="1" applyFont="1" applyFill="1" applyBorder="1" applyAlignment="1">
      <alignment horizontal="center" vertical="center" wrapText="1"/>
    </xf>
    <xf numFmtId="0" fontId="55" fillId="32" borderId="12" xfId="0" applyFont="1" applyFill="1" applyBorder="1" applyAlignment="1">
      <alignment horizontal="center"/>
    </xf>
    <xf numFmtId="0" fontId="55" fillId="32" borderId="12" xfId="0" applyFont="1" applyFill="1" applyBorder="1" applyAlignment="1">
      <alignment horizontal="left" vertical="justify" wrapText="1"/>
    </xf>
    <xf numFmtId="0" fontId="55" fillId="32" borderId="12" xfId="0" applyFont="1" applyFill="1" applyBorder="1" applyAlignment="1">
      <alignment vertical="center" wrapText="1"/>
    </xf>
    <xf numFmtId="0" fontId="55" fillId="32" borderId="12" xfId="0" applyFont="1" applyFill="1" applyBorder="1" applyAlignment="1">
      <alignment vertical="center"/>
    </xf>
    <xf numFmtId="0" fontId="54" fillId="32" borderId="12" xfId="0" applyFont="1" applyFill="1" applyBorder="1" applyAlignment="1">
      <alignment horizontal="center" vertical="center" wrapText="1"/>
    </xf>
    <xf numFmtId="0" fontId="54" fillId="32" borderId="12" xfId="0" applyFont="1" applyFill="1" applyBorder="1" applyAlignment="1">
      <alignment horizontal="justify" vertical="top" wrapText="1"/>
    </xf>
    <xf numFmtId="0" fontId="54" fillId="32" borderId="12" xfId="0" applyFont="1" applyFill="1" applyBorder="1" applyAlignment="1">
      <alignment horizontal="center"/>
    </xf>
    <xf numFmtId="0" fontId="55" fillId="32" borderId="12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justify" vertical="center" wrapText="1"/>
    </xf>
    <xf numFmtId="177" fontId="50" fillId="32" borderId="0" xfId="0" applyNumberFormat="1" applyFont="1" applyFill="1" applyAlignment="1">
      <alignment/>
    </xf>
    <xf numFmtId="0" fontId="55" fillId="32" borderId="12" xfId="0" applyFont="1" applyFill="1" applyBorder="1" applyAlignment="1">
      <alignment horizontal="center" vertical="center" wrapText="1"/>
    </xf>
    <xf numFmtId="0" fontId="55" fillId="32" borderId="12" xfId="0" applyFont="1" applyFill="1" applyBorder="1" applyAlignment="1">
      <alignment horizontal="center" vertical="top" wrapText="1"/>
    </xf>
    <xf numFmtId="0" fontId="55" fillId="32" borderId="12" xfId="0" applyFont="1" applyFill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55" fillId="0" borderId="12" xfId="0" applyFont="1" applyFill="1" applyBorder="1" applyAlignment="1">
      <alignment horizontal="left" vertical="center" wrapText="1"/>
    </xf>
    <xf numFmtId="0" fontId="50" fillId="32" borderId="12" xfId="0" applyFont="1" applyFill="1" applyBorder="1" applyAlignment="1">
      <alignment/>
    </xf>
    <xf numFmtId="0" fontId="55" fillId="32" borderId="12" xfId="0" applyFont="1" applyFill="1" applyBorder="1" applyAlignment="1">
      <alignment wrapText="1"/>
    </xf>
    <xf numFmtId="177" fontId="55" fillId="0" borderId="12" xfId="0" applyNumberFormat="1" applyFont="1" applyFill="1" applyBorder="1" applyAlignment="1">
      <alignment horizontal="center" vertical="center" wrapText="1"/>
    </xf>
    <xf numFmtId="0" fontId="55" fillId="32" borderId="12" xfId="0" applyNumberFormat="1" applyFont="1" applyFill="1" applyBorder="1" applyAlignment="1">
      <alignment wrapText="1"/>
    </xf>
    <xf numFmtId="0" fontId="55" fillId="32" borderId="12" xfId="0" applyNumberFormat="1" applyFont="1" applyFill="1" applyBorder="1" applyAlignment="1">
      <alignment horizontal="left" vertical="center" wrapText="1"/>
    </xf>
    <xf numFmtId="49" fontId="51" fillId="32" borderId="12" xfId="0" applyNumberFormat="1" applyFont="1" applyFill="1" applyBorder="1" applyAlignment="1">
      <alignment vertical="center" wrapText="1"/>
    </xf>
    <xf numFmtId="0" fontId="56" fillId="32" borderId="12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/>
    </xf>
    <xf numFmtId="177" fontId="54" fillId="0" borderId="12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/>
    </xf>
    <xf numFmtId="0" fontId="55" fillId="0" borderId="12" xfId="0" applyFont="1" applyFill="1" applyBorder="1" applyAlignment="1">
      <alignment vertical="center" wrapText="1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wrapText="1"/>
    </xf>
    <xf numFmtId="0" fontId="4" fillId="32" borderId="12" xfId="0" applyFont="1" applyFill="1" applyBorder="1" applyAlignment="1">
      <alignment horizontal="justify" vertical="center" wrapText="1"/>
    </xf>
    <xf numFmtId="177" fontId="56" fillId="0" borderId="12" xfId="0" applyNumberFormat="1" applyFont="1" applyFill="1" applyBorder="1" applyAlignment="1">
      <alignment horizontal="center" vertical="center" wrapText="1"/>
    </xf>
    <xf numFmtId="0" fontId="57" fillId="32" borderId="0" xfId="0" applyFont="1" applyFill="1" applyBorder="1" applyAlignment="1">
      <alignment horizontal="right" vertical="top" wrapText="1"/>
    </xf>
    <xf numFmtId="0" fontId="57" fillId="32" borderId="0" xfId="0" applyFont="1" applyFill="1" applyBorder="1" applyAlignment="1">
      <alignment horizontal="right"/>
    </xf>
    <xf numFmtId="0" fontId="53" fillId="32" borderId="0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5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1"/>
  <sheetViews>
    <sheetView tabSelected="1" view="pageBreakPreview" zoomScale="90" zoomScaleNormal="85" zoomScaleSheetLayoutView="90" zoomScalePageLayoutView="0" workbookViewId="0" topLeftCell="A124">
      <selection activeCell="B13" sqref="B13"/>
    </sheetView>
  </sheetViews>
  <sheetFormatPr defaultColWidth="9.125" defaultRowHeight="12.75"/>
  <cols>
    <col min="1" max="1" width="22.50390625" style="1" customWidth="1"/>
    <col min="2" max="2" width="76.50390625" style="1" customWidth="1"/>
    <col min="3" max="3" width="12.375" style="1" customWidth="1"/>
    <col min="4" max="4" width="12.625" style="1" customWidth="1"/>
    <col min="5" max="5" width="9.125" style="1" customWidth="1"/>
    <col min="6" max="6" width="9.875" style="1" bestFit="1" customWidth="1"/>
    <col min="7" max="7" width="11.875" style="1" customWidth="1"/>
    <col min="8" max="16384" width="9.125" style="1" customWidth="1"/>
  </cols>
  <sheetData>
    <row r="1" spans="1:4" ht="13.5" customHeight="1">
      <c r="A1" s="51" t="s">
        <v>113</v>
      </c>
      <c r="B1" s="51"/>
      <c r="C1" s="51"/>
      <c r="D1" s="51"/>
    </row>
    <row r="2" spans="1:4" ht="13.5" customHeight="1">
      <c r="A2" s="52" t="s">
        <v>88</v>
      </c>
      <c r="B2" s="52"/>
      <c r="C2" s="52"/>
      <c r="D2" s="52"/>
    </row>
    <row r="3" spans="1:4" ht="13.5" customHeight="1">
      <c r="A3" s="52" t="s">
        <v>95</v>
      </c>
      <c r="B3" s="52"/>
      <c r="C3" s="52"/>
      <c r="D3" s="52"/>
    </row>
    <row r="4" spans="1:4" ht="13.5" customHeight="1">
      <c r="A4" s="52" t="s">
        <v>96</v>
      </c>
      <c r="B4" s="52"/>
      <c r="C4" s="52"/>
      <c r="D4" s="52"/>
    </row>
    <row r="5" spans="1:4" ht="21" customHeight="1">
      <c r="A5" s="53" t="s">
        <v>112</v>
      </c>
      <c r="B5" s="53"/>
      <c r="C5" s="53"/>
      <c r="D5" s="53"/>
    </row>
    <row r="6" spans="1:3" ht="13.5">
      <c r="A6" s="2"/>
      <c r="B6" s="3"/>
      <c r="C6" s="4"/>
    </row>
    <row r="7" spans="1:4" ht="40.5" customHeight="1">
      <c r="A7" s="5" t="s">
        <v>25</v>
      </c>
      <c r="B7" s="6" t="s">
        <v>26</v>
      </c>
      <c r="C7" s="6" t="s">
        <v>110</v>
      </c>
      <c r="D7" s="6" t="s">
        <v>111</v>
      </c>
    </row>
    <row r="8" spans="1:4" ht="17.25" customHeight="1">
      <c r="A8" s="7">
        <v>1</v>
      </c>
      <c r="B8" s="8">
        <v>2</v>
      </c>
      <c r="C8" s="8">
        <v>3</v>
      </c>
      <c r="D8" s="21">
        <v>4</v>
      </c>
    </row>
    <row r="9" spans="1:7" ht="17.25" customHeight="1">
      <c r="A9" s="9" t="s">
        <v>27</v>
      </c>
      <c r="B9" s="10" t="s">
        <v>22</v>
      </c>
      <c r="C9" s="11">
        <f>C10+C16+C24+C34+C42+C45+C54+C61+C65</f>
        <v>289553.10000000003</v>
      </c>
      <c r="D9" s="11">
        <f>D10+D16+D24+D34+D42+D45+D54+D61+D65</f>
        <v>305819.5</v>
      </c>
      <c r="F9" s="30"/>
      <c r="G9" s="30"/>
    </row>
    <row r="10" spans="1:7" ht="17.25" customHeight="1">
      <c r="A10" s="9" t="s">
        <v>28</v>
      </c>
      <c r="B10" s="10" t="s">
        <v>29</v>
      </c>
      <c r="C10" s="11">
        <f>C11</f>
        <v>240591</v>
      </c>
      <c r="D10" s="11">
        <f>D11</f>
        <v>255768</v>
      </c>
      <c r="F10" s="30"/>
      <c r="G10" s="30"/>
    </row>
    <row r="11" spans="1:4" ht="17.25" customHeight="1">
      <c r="A11" s="27" t="s">
        <v>97</v>
      </c>
      <c r="B11" s="24" t="s">
        <v>40</v>
      </c>
      <c r="C11" s="14">
        <f>C12+C13+C14+C15</f>
        <v>240591</v>
      </c>
      <c r="D11" s="14">
        <f>D12+D13+D14+D15</f>
        <v>255768</v>
      </c>
    </row>
    <row r="12" spans="1:4" ht="64.5" customHeight="1">
      <c r="A12" s="27" t="s">
        <v>50</v>
      </c>
      <c r="B12" s="23" t="s">
        <v>98</v>
      </c>
      <c r="C12" s="14">
        <v>237713</v>
      </c>
      <c r="D12" s="14">
        <v>252689</v>
      </c>
    </row>
    <row r="13" spans="1:4" ht="90.75" customHeight="1">
      <c r="A13" s="27" t="s">
        <v>43</v>
      </c>
      <c r="B13" s="23" t="s">
        <v>84</v>
      </c>
      <c r="C13" s="14">
        <v>314</v>
      </c>
      <c r="D13" s="14">
        <v>336</v>
      </c>
    </row>
    <row r="14" spans="1:4" ht="31.5" customHeight="1">
      <c r="A14" s="27" t="s">
        <v>53</v>
      </c>
      <c r="B14" s="23" t="s">
        <v>57</v>
      </c>
      <c r="C14" s="14">
        <v>140</v>
      </c>
      <c r="D14" s="14">
        <v>150</v>
      </c>
    </row>
    <row r="15" spans="1:4" ht="72.75" customHeight="1">
      <c r="A15" s="27" t="s">
        <v>1</v>
      </c>
      <c r="B15" s="23" t="s">
        <v>99</v>
      </c>
      <c r="C15" s="14">
        <v>2424</v>
      </c>
      <c r="D15" s="14">
        <v>2593</v>
      </c>
    </row>
    <row r="16" spans="1:5" ht="28.5" customHeight="1">
      <c r="A16" s="28" t="s">
        <v>100</v>
      </c>
      <c r="B16" s="29" t="s">
        <v>0</v>
      </c>
      <c r="C16" s="44">
        <f>C17</f>
        <v>9035.4</v>
      </c>
      <c r="D16" s="44">
        <f>D17</f>
        <v>9285.8</v>
      </c>
      <c r="E16" s="45"/>
    </row>
    <row r="17" spans="1:4" ht="28.5" customHeight="1">
      <c r="A17" s="27" t="s">
        <v>58</v>
      </c>
      <c r="B17" s="23" t="s">
        <v>101</v>
      </c>
      <c r="C17" s="14">
        <f>C18+C20+C22</f>
        <v>9035.4</v>
      </c>
      <c r="D17" s="14">
        <f>D18+D20+D22</f>
        <v>9285.8</v>
      </c>
    </row>
    <row r="18" spans="1:4" ht="51.75" customHeight="1">
      <c r="A18" s="25" t="s">
        <v>63</v>
      </c>
      <c r="B18" s="26" t="s">
        <v>64</v>
      </c>
      <c r="C18" s="14">
        <f>C19</f>
        <v>4165.2</v>
      </c>
      <c r="D18" s="14">
        <f>D19</f>
        <v>4274</v>
      </c>
    </row>
    <row r="19" spans="1:4" ht="81" customHeight="1">
      <c r="A19" s="25" t="s">
        <v>90</v>
      </c>
      <c r="B19" s="26" t="s">
        <v>89</v>
      </c>
      <c r="C19" s="14">
        <v>4165.2</v>
      </c>
      <c r="D19" s="14">
        <v>4274</v>
      </c>
    </row>
    <row r="20" spans="1:4" ht="74.25" customHeight="1">
      <c r="A20" s="27" t="s">
        <v>102</v>
      </c>
      <c r="B20" s="23" t="s">
        <v>2</v>
      </c>
      <c r="C20" s="14">
        <f>C21</f>
        <v>20.9</v>
      </c>
      <c r="D20" s="14">
        <f>D21</f>
        <v>21.1</v>
      </c>
    </row>
    <row r="21" spans="1:4" ht="90" customHeight="1">
      <c r="A21" s="27" t="s">
        <v>91</v>
      </c>
      <c r="B21" s="23" t="s">
        <v>92</v>
      </c>
      <c r="C21" s="14">
        <v>20.9</v>
      </c>
      <c r="D21" s="14">
        <v>21.1</v>
      </c>
    </row>
    <row r="22" spans="1:4" ht="66" customHeight="1">
      <c r="A22" s="27" t="s">
        <v>103</v>
      </c>
      <c r="B22" s="23" t="s">
        <v>3</v>
      </c>
      <c r="C22" s="14">
        <f>C23</f>
        <v>4849.3</v>
      </c>
      <c r="D22" s="14">
        <f>D23</f>
        <v>4990.7</v>
      </c>
    </row>
    <row r="23" spans="1:4" ht="93.75" customHeight="1">
      <c r="A23" s="27" t="s">
        <v>94</v>
      </c>
      <c r="B23" s="23" t="s">
        <v>93</v>
      </c>
      <c r="C23" s="14">
        <v>4849.3</v>
      </c>
      <c r="D23" s="14">
        <v>4990.7</v>
      </c>
    </row>
    <row r="24" spans="1:4" ht="15" customHeight="1">
      <c r="A24" s="28" t="s">
        <v>104</v>
      </c>
      <c r="B24" s="29" t="s">
        <v>30</v>
      </c>
      <c r="C24" s="11">
        <f>C25+C30+C32</f>
        <v>9631</v>
      </c>
      <c r="D24" s="11">
        <f>D25+D30+D32</f>
        <v>10169</v>
      </c>
    </row>
    <row r="25" spans="1:4" ht="15" customHeight="1">
      <c r="A25" s="27" t="s">
        <v>74</v>
      </c>
      <c r="B25" s="23" t="s">
        <v>75</v>
      </c>
      <c r="C25" s="14">
        <f>C26+C28</f>
        <v>6473</v>
      </c>
      <c r="D25" s="14">
        <f>D26+D28</f>
        <v>7000</v>
      </c>
    </row>
    <row r="26" spans="1:4" ht="32.25" customHeight="1">
      <c r="A26" s="27" t="s">
        <v>76</v>
      </c>
      <c r="B26" s="23" t="s">
        <v>77</v>
      </c>
      <c r="C26" s="14">
        <f>C27</f>
        <v>5279</v>
      </c>
      <c r="D26" s="14">
        <f>D27</f>
        <v>5758</v>
      </c>
    </row>
    <row r="27" spans="1:4" ht="28.5" customHeight="1">
      <c r="A27" s="27" t="s">
        <v>78</v>
      </c>
      <c r="B27" s="23" t="s">
        <v>77</v>
      </c>
      <c r="C27" s="14">
        <v>5279</v>
      </c>
      <c r="D27" s="14">
        <v>5758</v>
      </c>
    </row>
    <row r="28" spans="1:4" ht="28.5" customHeight="1">
      <c r="A28" s="27" t="s">
        <v>105</v>
      </c>
      <c r="B28" s="23" t="s">
        <v>85</v>
      </c>
      <c r="C28" s="14">
        <f>C29</f>
        <v>1194</v>
      </c>
      <c r="D28" s="14">
        <f>D29</f>
        <v>1242</v>
      </c>
    </row>
    <row r="29" spans="1:4" ht="45.75" customHeight="1">
      <c r="A29" s="27" t="s">
        <v>106</v>
      </c>
      <c r="B29" s="23" t="s">
        <v>86</v>
      </c>
      <c r="C29" s="14">
        <v>1194</v>
      </c>
      <c r="D29" s="14">
        <v>1242</v>
      </c>
    </row>
    <row r="30" spans="1:4" ht="15" customHeight="1">
      <c r="A30" s="27" t="s">
        <v>52</v>
      </c>
      <c r="B30" s="23" t="s">
        <v>41</v>
      </c>
      <c r="C30" s="14">
        <f>C31</f>
        <v>2892</v>
      </c>
      <c r="D30" s="14">
        <f>D31</f>
        <v>2892</v>
      </c>
    </row>
    <row r="31" spans="1:4" ht="15" customHeight="1">
      <c r="A31" s="27" t="s">
        <v>51</v>
      </c>
      <c r="B31" s="23" t="s">
        <v>41</v>
      </c>
      <c r="C31" s="14">
        <v>2892</v>
      </c>
      <c r="D31" s="14">
        <v>2892</v>
      </c>
    </row>
    <row r="32" spans="1:4" ht="15" customHeight="1">
      <c r="A32" s="27" t="s">
        <v>71</v>
      </c>
      <c r="B32" s="23" t="s">
        <v>72</v>
      </c>
      <c r="C32" s="14">
        <f>C33</f>
        <v>266</v>
      </c>
      <c r="D32" s="14">
        <f>D33</f>
        <v>277</v>
      </c>
    </row>
    <row r="33" spans="1:4" ht="15" customHeight="1">
      <c r="A33" s="27" t="s">
        <v>73</v>
      </c>
      <c r="B33" s="23" t="s">
        <v>72</v>
      </c>
      <c r="C33" s="14">
        <v>266</v>
      </c>
      <c r="D33" s="14">
        <v>277</v>
      </c>
    </row>
    <row r="34" spans="1:4" ht="17.25" customHeight="1">
      <c r="A34" s="9" t="s">
        <v>31</v>
      </c>
      <c r="B34" s="10" t="s">
        <v>32</v>
      </c>
      <c r="C34" s="11">
        <f>C35+C37</f>
        <v>3977</v>
      </c>
      <c r="D34" s="11">
        <f>D35+D37</f>
        <v>4197</v>
      </c>
    </row>
    <row r="35" spans="1:4" ht="17.25" customHeight="1">
      <c r="A35" s="12" t="s">
        <v>60</v>
      </c>
      <c r="B35" s="16" t="s">
        <v>59</v>
      </c>
      <c r="C35" s="14">
        <f>C36</f>
        <v>993</v>
      </c>
      <c r="D35" s="14">
        <f>D36</f>
        <v>1093</v>
      </c>
    </row>
    <row r="36" spans="1:4" ht="30.75" customHeight="1">
      <c r="A36" s="27" t="s">
        <v>5</v>
      </c>
      <c r="B36" s="23" t="s">
        <v>4</v>
      </c>
      <c r="C36" s="14">
        <v>993</v>
      </c>
      <c r="D36" s="14">
        <v>1093</v>
      </c>
    </row>
    <row r="37" spans="1:4" ht="14.25" customHeight="1">
      <c r="A37" s="12" t="s">
        <v>24</v>
      </c>
      <c r="B37" s="13" t="s">
        <v>42</v>
      </c>
      <c r="C37" s="14">
        <f>C38+C40</f>
        <v>2984</v>
      </c>
      <c r="D37" s="14">
        <f>D38+D40</f>
        <v>3104</v>
      </c>
    </row>
    <row r="38" spans="1:4" ht="14.25" customHeight="1">
      <c r="A38" s="15" t="s">
        <v>7</v>
      </c>
      <c r="B38" s="17" t="s">
        <v>6</v>
      </c>
      <c r="C38" s="14">
        <f>C39</f>
        <v>2741</v>
      </c>
      <c r="D38" s="14">
        <f>D39</f>
        <v>2851</v>
      </c>
    </row>
    <row r="39" spans="1:4" ht="30" customHeight="1">
      <c r="A39" s="27" t="s">
        <v>9</v>
      </c>
      <c r="B39" s="23" t="s">
        <v>8</v>
      </c>
      <c r="C39" s="14">
        <v>2741</v>
      </c>
      <c r="D39" s="14">
        <v>2851</v>
      </c>
    </row>
    <row r="40" spans="1:4" ht="16.5" customHeight="1">
      <c r="A40" s="15" t="s">
        <v>11</v>
      </c>
      <c r="B40" s="18" t="s">
        <v>10</v>
      </c>
      <c r="C40" s="14">
        <f>C41</f>
        <v>243</v>
      </c>
      <c r="D40" s="14">
        <f>D41</f>
        <v>253</v>
      </c>
    </row>
    <row r="41" spans="1:4" ht="28.5" customHeight="1">
      <c r="A41" s="27" t="s">
        <v>13</v>
      </c>
      <c r="B41" s="23" t="s">
        <v>12</v>
      </c>
      <c r="C41" s="14">
        <v>243</v>
      </c>
      <c r="D41" s="14">
        <v>253</v>
      </c>
    </row>
    <row r="42" spans="1:4" ht="16.5" customHeight="1">
      <c r="A42" s="9" t="s">
        <v>33</v>
      </c>
      <c r="B42" s="10" t="s">
        <v>23</v>
      </c>
      <c r="C42" s="11">
        <f>C43</f>
        <v>1767</v>
      </c>
      <c r="D42" s="11">
        <f>D43</f>
        <v>1838</v>
      </c>
    </row>
    <row r="43" spans="1:4" ht="31.5" customHeight="1">
      <c r="A43" s="12" t="s">
        <v>45</v>
      </c>
      <c r="B43" s="13" t="s">
        <v>46</v>
      </c>
      <c r="C43" s="14">
        <f>C44</f>
        <v>1767</v>
      </c>
      <c r="D43" s="14">
        <f>D44</f>
        <v>1838</v>
      </c>
    </row>
    <row r="44" spans="1:4" ht="38.25" customHeight="1">
      <c r="A44" s="27" t="s">
        <v>44</v>
      </c>
      <c r="B44" s="23" t="s">
        <v>21</v>
      </c>
      <c r="C44" s="14">
        <v>1767</v>
      </c>
      <c r="D44" s="14">
        <v>1838</v>
      </c>
    </row>
    <row r="45" spans="1:7" ht="31.5" customHeight="1">
      <c r="A45" s="9" t="s">
        <v>34</v>
      </c>
      <c r="B45" s="10" t="s">
        <v>35</v>
      </c>
      <c r="C45" s="11">
        <f>C46+C51</f>
        <v>23425</v>
      </c>
      <c r="D45" s="11">
        <f>D46+D51</f>
        <v>23425</v>
      </c>
      <c r="F45" s="30"/>
      <c r="G45" s="30"/>
    </row>
    <row r="46" spans="1:7" ht="60" customHeight="1">
      <c r="A46" s="27" t="s">
        <v>107</v>
      </c>
      <c r="B46" s="24" t="s">
        <v>87</v>
      </c>
      <c r="C46" s="14">
        <f>C47+C49</f>
        <v>23000</v>
      </c>
      <c r="D46" s="14">
        <f>D47+D49</f>
        <v>23000</v>
      </c>
      <c r="F46" s="30"/>
      <c r="G46" s="30"/>
    </row>
    <row r="47" spans="1:4" ht="44.25" customHeight="1">
      <c r="A47" s="27" t="s">
        <v>108</v>
      </c>
      <c r="B47" s="24" t="s">
        <v>49</v>
      </c>
      <c r="C47" s="14">
        <f>C48</f>
        <v>12000</v>
      </c>
      <c r="D47" s="14">
        <f>D48</f>
        <v>12000</v>
      </c>
    </row>
    <row r="48" spans="1:4" ht="60" customHeight="1">
      <c r="A48" s="27" t="s">
        <v>15</v>
      </c>
      <c r="B48" s="24" t="s">
        <v>14</v>
      </c>
      <c r="C48" s="14">
        <v>12000</v>
      </c>
      <c r="D48" s="14">
        <v>12000</v>
      </c>
    </row>
    <row r="49" spans="1:4" ht="29.25" customHeight="1">
      <c r="A49" s="27" t="s">
        <v>65</v>
      </c>
      <c r="B49" s="24" t="s">
        <v>66</v>
      </c>
      <c r="C49" s="14">
        <f>C50</f>
        <v>11000</v>
      </c>
      <c r="D49" s="14">
        <f>D50</f>
        <v>11000</v>
      </c>
    </row>
    <row r="50" spans="1:4" ht="29.25" customHeight="1">
      <c r="A50" s="27" t="s">
        <v>17</v>
      </c>
      <c r="B50" s="24" t="s">
        <v>16</v>
      </c>
      <c r="C50" s="14">
        <v>11000</v>
      </c>
      <c r="D50" s="14">
        <v>11000</v>
      </c>
    </row>
    <row r="51" spans="1:4" ht="54.75">
      <c r="A51" s="27" t="s">
        <v>201</v>
      </c>
      <c r="B51" s="24" t="s">
        <v>196</v>
      </c>
      <c r="C51" s="14">
        <f>C52</f>
        <v>425</v>
      </c>
      <c r="D51" s="14">
        <f>D52</f>
        <v>425</v>
      </c>
    </row>
    <row r="52" spans="1:4" ht="54.75">
      <c r="A52" s="27" t="s">
        <v>197</v>
      </c>
      <c r="B52" s="24" t="s">
        <v>198</v>
      </c>
      <c r="C52" s="14">
        <f>C53</f>
        <v>425</v>
      </c>
      <c r="D52" s="14">
        <f>D53</f>
        <v>425</v>
      </c>
    </row>
    <row r="53" spans="1:4" ht="54.75">
      <c r="A53" s="27" t="s">
        <v>199</v>
      </c>
      <c r="B53" s="24" t="s">
        <v>200</v>
      </c>
      <c r="C53" s="14">
        <v>425</v>
      </c>
      <c r="D53" s="14">
        <v>425</v>
      </c>
    </row>
    <row r="54" spans="1:4" ht="18.75" customHeight="1">
      <c r="A54" s="9" t="s">
        <v>36</v>
      </c>
      <c r="B54" s="10" t="s">
        <v>37</v>
      </c>
      <c r="C54" s="11">
        <f>C55</f>
        <v>911.7</v>
      </c>
      <c r="D54" s="11">
        <f>D55</f>
        <v>911.7</v>
      </c>
    </row>
    <row r="55" spans="1:4" ht="18.75" customHeight="1">
      <c r="A55" s="12" t="s">
        <v>38</v>
      </c>
      <c r="B55" s="13" t="s">
        <v>39</v>
      </c>
      <c r="C55" s="14">
        <f>C56+C57+C58</f>
        <v>911.7</v>
      </c>
      <c r="D55" s="14">
        <f>D56+D57+D58</f>
        <v>911.7</v>
      </c>
    </row>
    <row r="56" spans="1:4" ht="27">
      <c r="A56" s="27" t="s">
        <v>55</v>
      </c>
      <c r="B56" s="23" t="s">
        <v>109</v>
      </c>
      <c r="C56" s="14">
        <v>224.6</v>
      </c>
      <c r="D56" s="14">
        <v>224.6</v>
      </c>
    </row>
    <row r="57" spans="1:4" ht="13.5">
      <c r="A57" s="27" t="s">
        <v>56</v>
      </c>
      <c r="B57" s="23" t="s">
        <v>18</v>
      </c>
      <c r="C57" s="14">
        <v>6.9</v>
      </c>
      <c r="D57" s="14">
        <v>6.9</v>
      </c>
    </row>
    <row r="58" spans="1:4" ht="13.5">
      <c r="A58" s="12" t="s">
        <v>83</v>
      </c>
      <c r="B58" s="22" t="s">
        <v>54</v>
      </c>
      <c r="C58" s="14">
        <f>C59+C60</f>
        <v>680.2</v>
      </c>
      <c r="D58" s="14">
        <f>D59+D60</f>
        <v>680.2</v>
      </c>
    </row>
    <row r="59" spans="1:4" ht="13.5">
      <c r="A59" s="27" t="s">
        <v>79</v>
      </c>
      <c r="B59" s="23" t="s">
        <v>81</v>
      </c>
      <c r="C59" s="14">
        <v>405.6</v>
      </c>
      <c r="D59" s="14">
        <v>405.6</v>
      </c>
    </row>
    <row r="60" spans="1:4" ht="13.5">
      <c r="A60" s="27" t="s">
        <v>80</v>
      </c>
      <c r="B60" s="23" t="s">
        <v>82</v>
      </c>
      <c r="C60" s="14">
        <v>274.6</v>
      </c>
      <c r="D60" s="14">
        <v>274.6</v>
      </c>
    </row>
    <row r="61" spans="1:4" ht="27">
      <c r="A61" s="19" t="s">
        <v>62</v>
      </c>
      <c r="B61" s="20" t="s">
        <v>61</v>
      </c>
      <c r="C61" s="11">
        <f aca="true" t="shared" si="0" ref="C61:D63">C62</f>
        <v>5</v>
      </c>
      <c r="D61" s="11">
        <f t="shared" si="0"/>
        <v>5</v>
      </c>
    </row>
    <row r="62" spans="1:4" ht="27">
      <c r="A62" s="27" t="s">
        <v>67</v>
      </c>
      <c r="B62" s="24" t="s">
        <v>68</v>
      </c>
      <c r="C62" s="14">
        <f t="shared" si="0"/>
        <v>5</v>
      </c>
      <c r="D62" s="14">
        <f t="shared" si="0"/>
        <v>5</v>
      </c>
    </row>
    <row r="63" spans="1:4" ht="27">
      <c r="A63" s="27" t="s">
        <v>69</v>
      </c>
      <c r="B63" s="24" t="s">
        <v>70</v>
      </c>
      <c r="C63" s="14">
        <f t="shared" si="0"/>
        <v>5</v>
      </c>
      <c r="D63" s="14">
        <f t="shared" si="0"/>
        <v>5</v>
      </c>
    </row>
    <row r="64" spans="1:4" ht="33" customHeight="1">
      <c r="A64" s="27" t="s">
        <v>19</v>
      </c>
      <c r="B64" s="24" t="s">
        <v>20</v>
      </c>
      <c r="C64" s="14">
        <v>5</v>
      </c>
      <c r="D64" s="14">
        <v>5</v>
      </c>
    </row>
    <row r="65" spans="1:4" ht="33" customHeight="1">
      <c r="A65" s="9" t="s">
        <v>47</v>
      </c>
      <c r="B65" s="10" t="s">
        <v>48</v>
      </c>
      <c r="C65" s="11">
        <v>210</v>
      </c>
      <c r="D65" s="11">
        <v>220</v>
      </c>
    </row>
    <row r="66" spans="1:4" ht="33" customHeight="1">
      <c r="A66" s="9" t="s">
        <v>114</v>
      </c>
      <c r="B66" s="10" t="s">
        <v>115</v>
      </c>
      <c r="C66" s="11">
        <f>C67</f>
        <v>560439.3999999999</v>
      </c>
      <c r="D66" s="11">
        <f>D67</f>
        <v>475194.5</v>
      </c>
    </row>
    <row r="67" spans="1:4" ht="27">
      <c r="A67" s="9" t="s">
        <v>116</v>
      </c>
      <c r="B67" s="10" t="s">
        <v>117</v>
      </c>
      <c r="C67" s="44">
        <f>C68+C73+C98+C123</f>
        <v>560439.3999999999</v>
      </c>
      <c r="D67" s="44">
        <f>D68+D73+D98+D123</f>
        <v>475194.5</v>
      </c>
    </row>
    <row r="68" spans="1:4" ht="13.5">
      <c r="A68" s="27" t="s">
        <v>118</v>
      </c>
      <c r="B68" s="23" t="s">
        <v>119</v>
      </c>
      <c r="C68" s="44">
        <f>C69</f>
        <v>210610</v>
      </c>
      <c r="D68" s="44">
        <f>D69</f>
        <v>210610</v>
      </c>
    </row>
    <row r="69" spans="1:4" ht="13.5">
      <c r="A69" s="27" t="s">
        <v>120</v>
      </c>
      <c r="B69" s="23" t="s">
        <v>121</v>
      </c>
      <c r="C69" s="38">
        <f>C70</f>
        <v>210610</v>
      </c>
      <c r="D69" s="38">
        <f>D70</f>
        <v>210610</v>
      </c>
    </row>
    <row r="70" spans="1:4" ht="27">
      <c r="A70" s="27" t="s">
        <v>122</v>
      </c>
      <c r="B70" s="46" t="s">
        <v>157</v>
      </c>
      <c r="C70" s="38">
        <f>C72</f>
        <v>210610</v>
      </c>
      <c r="D70" s="38">
        <f>D72</f>
        <v>210610</v>
      </c>
    </row>
    <row r="71" spans="1:4" ht="13.5">
      <c r="A71" s="31"/>
      <c r="B71" s="35" t="s">
        <v>123</v>
      </c>
      <c r="C71" s="38"/>
      <c r="D71" s="38"/>
    </row>
    <row r="72" spans="1:4" ht="82.5">
      <c r="A72" s="31"/>
      <c r="B72" s="35" t="s">
        <v>177</v>
      </c>
      <c r="C72" s="38">
        <v>210610</v>
      </c>
      <c r="D72" s="38">
        <v>210610</v>
      </c>
    </row>
    <row r="73" spans="1:4" ht="31.5" customHeight="1">
      <c r="A73" s="28" t="s">
        <v>124</v>
      </c>
      <c r="B73" s="29" t="s">
        <v>125</v>
      </c>
      <c r="C73" s="44">
        <f>C74+C78+C82+C86</f>
        <v>92361.00000000001</v>
      </c>
      <c r="D73" s="44">
        <f>D74+D78+D82+D86</f>
        <v>6941.5</v>
      </c>
    </row>
    <row r="74" spans="1:4" ht="31.5" customHeight="1">
      <c r="A74" s="27" t="s">
        <v>186</v>
      </c>
      <c r="B74" s="23" t="s">
        <v>187</v>
      </c>
      <c r="C74" s="38">
        <f>C75</f>
        <v>3000</v>
      </c>
      <c r="D74" s="38">
        <f>D75</f>
        <v>0</v>
      </c>
    </row>
    <row r="75" spans="1:4" ht="44.25" customHeight="1">
      <c r="A75" s="27" t="s">
        <v>188</v>
      </c>
      <c r="B75" s="23" t="s">
        <v>189</v>
      </c>
      <c r="C75" s="38">
        <f>C77</f>
        <v>3000</v>
      </c>
      <c r="D75" s="38">
        <f>D77</f>
        <v>0</v>
      </c>
    </row>
    <row r="76" spans="1:4" ht="31.5" customHeight="1">
      <c r="A76" s="27"/>
      <c r="B76" s="13" t="s">
        <v>130</v>
      </c>
      <c r="C76" s="44"/>
      <c r="D76" s="44"/>
    </row>
    <row r="77" spans="1:4" ht="45.75" customHeight="1">
      <c r="A77" s="15"/>
      <c r="B77" s="49" t="s">
        <v>190</v>
      </c>
      <c r="C77" s="38">
        <v>3000</v>
      </c>
      <c r="D77" s="38">
        <v>0</v>
      </c>
    </row>
    <row r="78" spans="1:4" ht="45.75" customHeight="1">
      <c r="A78" s="47" t="s">
        <v>181</v>
      </c>
      <c r="B78" s="23" t="s">
        <v>182</v>
      </c>
      <c r="C78" s="38">
        <f>C79</f>
        <v>76524.6</v>
      </c>
      <c r="D78" s="38">
        <f>D79</f>
        <v>0</v>
      </c>
    </row>
    <row r="79" spans="1:4" ht="45" customHeight="1">
      <c r="A79" s="47" t="s">
        <v>183</v>
      </c>
      <c r="B79" s="48" t="s">
        <v>184</v>
      </c>
      <c r="C79" s="38">
        <f>C81</f>
        <v>76524.6</v>
      </c>
      <c r="D79" s="38">
        <f>D81</f>
        <v>0</v>
      </c>
    </row>
    <row r="80" spans="1:4" ht="18" customHeight="1">
      <c r="A80" s="27"/>
      <c r="B80" s="35" t="s">
        <v>123</v>
      </c>
      <c r="C80" s="38"/>
      <c r="D80" s="38"/>
    </row>
    <row r="81" spans="1:4" ht="41.25">
      <c r="A81" s="27"/>
      <c r="B81" s="23" t="s">
        <v>185</v>
      </c>
      <c r="C81" s="38">
        <v>76524.6</v>
      </c>
      <c r="D81" s="38">
        <v>0</v>
      </c>
    </row>
    <row r="82" spans="1:4" ht="13.5">
      <c r="A82" s="15" t="s">
        <v>126</v>
      </c>
      <c r="B82" s="23" t="s">
        <v>127</v>
      </c>
      <c r="C82" s="38">
        <f>C83</f>
        <v>5851.1</v>
      </c>
      <c r="D82" s="38">
        <f>D83</f>
        <v>0</v>
      </c>
    </row>
    <row r="83" spans="1:4" ht="27">
      <c r="A83" s="15" t="s">
        <v>128</v>
      </c>
      <c r="B83" s="24" t="s">
        <v>129</v>
      </c>
      <c r="C83" s="38">
        <f>C85</f>
        <v>5851.1</v>
      </c>
      <c r="D83" s="38">
        <f>D85</f>
        <v>0</v>
      </c>
    </row>
    <row r="84" spans="1:4" ht="13.5">
      <c r="A84" s="15"/>
      <c r="B84" s="13" t="s">
        <v>130</v>
      </c>
      <c r="C84" s="44"/>
      <c r="D84" s="44"/>
    </row>
    <row r="85" spans="1:4" ht="165">
      <c r="A85" s="36"/>
      <c r="B85" s="37" t="s">
        <v>180</v>
      </c>
      <c r="C85" s="38">
        <v>5851.1</v>
      </c>
      <c r="D85" s="38">
        <v>0</v>
      </c>
    </row>
    <row r="86" spans="1:4" ht="13.5">
      <c r="A86" s="15" t="s">
        <v>131</v>
      </c>
      <c r="B86" s="13" t="s">
        <v>132</v>
      </c>
      <c r="C86" s="38">
        <f>C87</f>
        <v>6985.3</v>
      </c>
      <c r="D86" s="38">
        <f>D87</f>
        <v>6941.5</v>
      </c>
    </row>
    <row r="87" spans="1:4" ht="13.5">
      <c r="A87" s="15" t="s">
        <v>133</v>
      </c>
      <c r="B87" s="33" t="s">
        <v>134</v>
      </c>
      <c r="C87" s="38">
        <f>SUM(C89:C97)</f>
        <v>6985.3</v>
      </c>
      <c r="D87" s="38">
        <f>SUM(D89:D97)</f>
        <v>6941.5</v>
      </c>
    </row>
    <row r="88" spans="1:4" ht="13.5">
      <c r="A88" s="31"/>
      <c r="B88" s="13" t="s">
        <v>130</v>
      </c>
      <c r="C88" s="38"/>
      <c r="D88" s="38"/>
    </row>
    <row r="89" spans="1:4" ht="69">
      <c r="A89" s="31"/>
      <c r="B89" s="13" t="s">
        <v>160</v>
      </c>
      <c r="C89" s="38">
        <v>3906.4</v>
      </c>
      <c r="D89" s="38">
        <v>3906.4</v>
      </c>
    </row>
    <row r="90" spans="1:4" ht="54.75">
      <c r="A90" s="31"/>
      <c r="B90" s="13" t="s">
        <v>158</v>
      </c>
      <c r="C90" s="38">
        <v>39.4</v>
      </c>
      <c r="D90" s="38">
        <v>39.4</v>
      </c>
    </row>
    <row r="91" spans="1:4" ht="69">
      <c r="A91" s="31"/>
      <c r="B91" s="39" t="s">
        <v>161</v>
      </c>
      <c r="C91" s="38">
        <v>1560</v>
      </c>
      <c r="D91" s="38">
        <v>1560</v>
      </c>
    </row>
    <row r="92" spans="1:4" ht="69">
      <c r="A92" s="31"/>
      <c r="B92" s="39" t="s">
        <v>163</v>
      </c>
      <c r="C92" s="38">
        <v>808.8</v>
      </c>
      <c r="D92" s="38">
        <v>808.8</v>
      </c>
    </row>
    <row r="93" spans="1:4" ht="123.75">
      <c r="A93" s="31"/>
      <c r="B93" s="39" t="s">
        <v>164</v>
      </c>
      <c r="C93" s="38">
        <v>122.5</v>
      </c>
      <c r="D93" s="38">
        <v>122.5</v>
      </c>
    </row>
    <row r="94" spans="1:4" ht="82.5">
      <c r="A94" s="31"/>
      <c r="B94" s="39" t="s">
        <v>178</v>
      </c>
      <c r="C94" s="38">
        <v>25</v>
      </c>
      <c r="D94" s="38">
        <v>25</v>
      </c>
    </row>
    <row r="95" spans="1:4" ht="69">
      <c r="A95" s="31"/>
      <c r="B95" s="39" t="s">
        <v>162</v>
      </c>
      <c r="C95" s="38">
        <v>436</v>
      </c>
      <c r="D95" s="38">
        <v>436</v>
      </c>
    </row>
    <row r="96" spans="1:4" ht="82.5">
      <c r="A96" s="31"/>
      <c r="B96" s="39" t="s">
        <v>159</v>
      </c>
      <c r="C96" s="38">
        <v>34.9</v>
      </c>
      <c r="D96" s="38">
        <v>34.9</v>
      </c>
    </row>
    <row r="97" spans="1:4" ht="80.25" customHeight="1">
      <c r="A97" s="31"/>
      <c r="B97" s="39" t="s">
        <v>179</v>
      </c>
      <c r="C97" s="38">
        <v>52.3</v>
      </c>
      <c r="D97" s="38">
        <v>8.5</v>
      </c>
    </row>
    <row r="98" spans="1:4" ht="13.5">
      <c r="A98" s="21" t="s">
        <v>135</v>
      </c>
      <c r="B98" s="10" t="s">
        <v>136</v>
      </c>
      <c r="C98" s="44">
        <f>C99+C114+C117+C120</f>
        <v>245536.69999999995</v>
      </c>
      <c r="D98" s="44">
        <f>D99+D114+D117+D120</f>
        <v>245711.3</v>
      </c>
    </row>
    <row r="99" spans="1:4" ht="27">
      <c r="A99" s="27" t="s">
        <v>137</v>
      </c>
      <c r="B99" s="24" t="s">
        <v>138</v>
      </c>
      <c r="C99" s="38">
        <f>C100</f>
        <v>243809.19999999998</v>
      </c>
      <c r="D99" s="38">
        <f>D100</f>
        <v>243809.19999999998</v>
      </c>
    </row>
    <row r="100" spans="1:4" ht="27">
      <c r="A100" s="27" t="s">
        <v>139</v>
      </c>
      <c r="B100" s="24" t="s">
        <v>140</v>
      </c>
      <c r="C100" s="38">
        <f>C102+C103+C104+C105+C106+C107+C110+C111+C112+C113</f>
        <v>243809.19999999998</v>
      </c>
      <c r="D100" s="38">
        <f>D102+D103+D104+D105+D106+D107+D110+D111+D112+D113</f>
        <v>243809.19999999998</v>
      </c>
    </row>
    <row r="101" spans="1:4" ht="13.5">
      <c r="A101" s="12"/>
      <c r="B101" s="13" t="s">
        <v>123</v>
      </c>
      <c r="C101" s="38"/>
      <c r="D101" s="38"/>
    </row>
    <row r="102" spans="1:4" ht="82.5">
      <c r="A102" s="12"/>
      <c r="B102" s="17" t="s">
        <v>167</v>
      </c>
      <c r="C102" s="38">
        <v>2410.5</v>
      </c>
      <c r="D102" s="38">
        <v>2410.5</v>
      </c>
    </row>
    <row r="103" spans="1:4" ht="82.5">
      <c r="A103" s="12"/>
      <c r="B103" s="13" t="s">
        <v>169</v>
      </c>
      <c r="C103" s="38">
        <v>411.7</v>
      </c>
      <c r="D103" s="38">
        <v>411.7</v>
      </c>
    </row>
    <row r="104" spans="1:4" ht="82.5">
      <c r="A104" s="12"/>
      <c r="B104" s="13" t="s">
        <v>193</v>
      </c>
      <c r="C104" s="38">
        <v>5275.6</v>
      </c>
      <c r="D104" s="38">
        <v>5275.6</v>
      </c>
    </row>
    <row r="105" spans="1:4" ht="82.5">
      <c r="A105" s="12"/>
      <c r="B105" s="40" t="s">
        <v>168</v>
      </c>
      <c r="C105" s="38">
        <v>2710.2</v>
      </c>
      <c r="D105" s="38">
        <v>2710.2</v>
      </c>
    </row>
    <row r="106" spans="1:4" ht="82.5">
      <c r="A106" s="12"/>
      <c r="B106" s="17" t="s">
        <v>192</v>
      </c>
      <c r="C106" s="38">
        <v>150488.1</v>
      </c>
      <c r="D106" s="38">
        <v>150488.1</v>
      </c>
    </row>
    <row r="107" spans="1:4" ht="41.25">
      <c r="A107" s="12"/>
      <c r="B107" s="13" t="s">
        <v>170</v>
      </c>
      <c r="C107" s="38">
        <f>C108+C109</f>
        <v>3730.2999999999997</v>
      </c>
      <c r="D107" s="38">
        <f>D108+D109</f>
        <v>3730.2999999999997</v>
      </c>
    </row>
    <row r="108" spans="1:4" ht="69">
      <c r="A108" s="12"/>
      <c r="B108" s="13" t="s">
        <v>171</v>
      </c>
      <c r="C108" s="38">
        <v>2669.2</v>
      </c>
      <c r="D108" s="38">
        <v>2669.2</v>
      </c>
    </row>
    <row r="109" spans="1:4" ht="110.25">
      <c r="A109" s="12"/>
      <c r="B109" s="13" t="s">
        <v>194</v>
      </c>
      <c r="C109" s="38">
        <v>1061.1</v>
      </c>
      <c r="D109" s="38">
        <v>1061.1</v>
      </c>
    </row>
    <row r="110" spans="1:4" ht="82.5">
      <c r="A110" s="12"/>
      <c r="B110" s="13" t="s">
        <v>173</v>
      </c>
      <c r="C110" s="38">
        <v>1027.3</v>
      </c>
      <c r="D110" s="38">
        <v>1027.3</v>
      </c>
    </row>
    <row r="111" spans="1:4" ht="69">
      <c r="A111" s="12"/>
      <c r="B111" s="13" t="s">
        <v>172</v>
      </c>
      <c r="C111" s="38">
        <v>74163.9</v>
      </c>
      <c r="D111" s="38">
        <v>74163.9</v>
      </c>
    </row>
    <row r="112" spans="1:4" ht="96">
      <c r="A112" s="12"/>
      <c r="B112" s="13" t="s">
        <v>191</v>
      </c>
      <c r="C112" s="38">
        <v>1198.4</v>
      </c>
      <c r="D112" s="38">
        <v>1198.4</v>
      </c>
    </row>
    <row r="113" spans="1:4" ht="54.75">
      <c r="A113" s="12"/>
      <c r="B113" s="13" t="s">
        <v>174</v>
      </c>
      <c r="C113" s="38">
        <v>2393.2</v>
      </c>
      <c r="D113" s="38">
        <v>2393.2</v>
      </c>
    </row>
    <row r="114" spans="1:4" ht="27">
      <c r="A114" s="34" t="s">
        <v>141</v>
      </c>
      <c r="B114" s="23" t="s">
        <v>142</v>
      </c>
      <c r="C114" s="38">
        <f>C115</f>
        <v>509.9</v>
      </c>
      <c r="D114" s="38">
        <f>D115</f>
        <v>523.5</v>
      </c>
    </row>
    <row r="115" spans="1:4" ht="13.5">
      <c r="A115" s="15" t="s">
        <v>143</v>
      </c>
      <c r="B115" s="43" t="s">
        <v>144</v>
      </c>
      <c r="C115" s="38">
        <f>C116</f>
        <v>509.9</v>
      </c>
      <c r="D115" s="38">
        <f>D116</f>
        <v>523.5</v>
      </c>
    </row>
    <row r="116" spans="1:4" ht="41.25">
      <c r="A116" s="32"/>
      <c r="B116" s="37" t="s">
        <v>165</v>
      </c>
      <c r="C116" s="38">
        <v>509.9</v>
      </c>
      <c r="D116" s="38">
        <v>523.5</v>
      </c>
    </row>
    <row r="117" spans="1:4" ht="41.25">
      <c r="A117" s="32" t="s">
        <v>202</v>
      </c>
      <c r="B117" s="37" t="s">
        <v>203</v>
      </c>
      <c r="C117" s="38">
        <f>C118</f>
        <v>15.3</v>
      </c>
      <c r="D117" s="38">
        <f>D118</f>
        <v>129.7</v>
      </c>
    </row>
    <row r="118" spans="1:4" ht="41.25">
      <c r="A118" s="32" t="s">
        <v>204</v>
      </c>
      <c r="B118" s="37" t="s">
        <v>205</v>
      </c>
      <c r="C118" s="38">
        <f>C119</f>
        <v>15.3</v>
      </c>
      <c r="D118" s="38">
        <f>D119</f>
        <v>129.7</v>
      </c>
    </row>
    <row r="119" spans="1:4" ht="41.25">
      <c r="A119" s="32"/>
      <c r="B119" s="37" t="s">
        <v>206</v>
      </c>
      <c r="C119" s="38">
        <v>15.3</v>
      </c>
      <c r="D119" s="38">
        <v>129.7</v>
      </c>
    </row>
    <row r="120" spans="1:4" ht="27">
      <c r="A120" s="15" t="s">
        <v>145</v>
      </c>
      <c r="B120" s="37" t="s">
        <v>146</v>
      </c>
      <c r="C120" s="38">
        <f>C121</f>
        <v>1202.3</v>
      </c>
      <c r="D120" s="38">
        <f>D121</f>
        <v>1248.9</v>
      </c>
    </row>
    <row r="121" spans="1:4" ht="27">
      <c r="A121" s="15" t="s">
        <v>147</v>
      </c>
      <c r="B121" s="37" t="s">
        <v>148</v>
      </c>
      <c r="C121" s="38">
        <f>C122</f>
        <v>1202.3</v>
      </c>
      <c r="D121" s="38">
        <f>D122</f>
        <v>1248.9</v>
      </c>
    </row>
    <row r="122" spans="1:4" ht="41.25">
      <c r="A122" s="32"/>
      <c r="B122" s="37" t="s">
        <v>166</v>
      </c>
      <c r="C122" s="38">
        <v>1202.3</v>
      </c>
      <c r="D122" s="38">
        <v>1248.9</v>
      </c>
    </row>
    <row r="123" spans="1:4" ht="13.5">
      <c r="A123" s="21" t="s">
        <v>149</v>
      </c>
      <c r="B123" s="10" t="s">
        <v>150</v>
      </c>
      <c r="C123" s="44">
        <f>C124</f>
        <v>11931.7</v>
      </c>
      <c r="D123" s="44">
        <f>D124</f>
        <v>11931.7</v>
      </c>
    </row>
    <row r="124" spans="1:4" ht="13.5">
      <c r="A124" s="15" t="s">
        <v>151</v>
      </c>
      <c r="B124" s="13" t="s">
        <v>152</v>
      </c>
      <c r="C124" s="38">
        <f>C125</f>
        <v>11931.7</v>
      </c>
      <c r="D124" s="38">
        <f>D125</f>
        <v>11931.7</v>
      </c>
    </row>
    <row r="125" spans="1:4" ht="13.5">
      <c r="A125" s="15" t="s">
        <v>153</v>
      </c>
      <c r="B125" s="17" t="s">
        <v>154</v>
      </c>
      <c r="C125" s="38">
        <f>C127</f>
        <v>11931.7</v>
      </c>
      <c r="D125" s="38">
        <f>D127</f>
        <v>11931.7</v>
      </c>
    </row>
    <row r="126" spans="1:4" ht="13.5">
      <c r="A126" s="12"/>
      <c r="B126" s="13" t="s">
        <v>123</v>
      </c>
      <c r="C126" s="38"/>
      <c r="D126" s="38"/>
    </row>
    <row r="127" spans="1:4" ht="54.75">
      <c r="A127" s="12"/>
      <c r="B127" s="13" t="s">
        <v>175</v>
      </c>
      <c r="C127" s="38">
        <f>C128+C129+C130</f>
        <v>11931.7</v>
      </c>
      <c r="D127" s="38">
        <f>D128+D129+D130</f>
        <v>11931.7</v>
      </c>
    </row>
    <row r="128" spans="1:4" ht="41.25">
      <c r="A128" s="12"/>
      <c r="B128" s="13" t="s">
        <v>195</v>
      </c>
      <c r="C128" s="38">
        <v>10477.7</v>
      </c>
      <c r="D128" s="38">
        <v>10477.7</v>
      </c>
    </row>
    <row r="129" spans="1:4" ht="41.25">
      <c r="A129" s="12"/>
      <c r="B129" s="13" t="s">
        <v>155</v>
      </c>
      <c r="C129" s="38">
        <v>1366.1</v>
      </c>
      <c r="D129" s="38">
        <v>1366.1</v>
      </c>
    </row>
    <row r="130" spans="1:4" ht="41.25">
      <c r="A130" s="12"/>
      <c r="B130" s="35" t="s">
        <v>176</v>
      </c>
      <c r="C130" s="38">
        <v>87.9</v>
      </c>
      <c r="D130" s="38">
        <v>87.9</v>
      </c>
    </row>
    <row r="131" spans="1:4" ht="13.5">
      <c r="A131" s="41"/>
      <c r="B131" s="42" t="s">
        <v>156</v>
      </c>
      <c r="C131" s="50">
        <f>C9+C66</f>
        <v>849992.5</v>
      </c>
      <c r="D131" s="50">
        <f>D9+D66</f>
        <v>781014</v>
      </c>
    </row>
  </sheetData>
  <sheetProtection/>
  <mergeCells count="5">
    <mergeCell ref="A1:D1"/>
    <mergeCell ref="A2:D2"/>
    <mergeCell ref="A3:D3"/>
    <mergeCell ref="A4:D4"/>
    <mergeCell ref="A5:D5"/>
  </mergeCells>
  <printOptions/>
  <pageMargins left="0.9448818897637796" right="0.7480314960629921" top="0.3937007874015748" bottom="0.3937007874015748" header="0" footer="0"/>
  <pageSetup fitToHeight="13" horizontalDpi="600" verticalDpi="600" orientation="portrait" paperSize="9" scale="68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COOL</dc:creator>
  <cp:keywords/>
  <dc:description/>
  <cp:lastModifiedBy>Пользователь</cp:lastModifiedBy>
  <cp:lastPrinted>2019-12-06T03:56:47Z</cp:lastPrinted>
  <dcterms:created xsi:type="dcterms:W3CDTF">2004-12-28T06:12:23Z</dcterms:created>
  <dcterms:modified xsi:type="dcterms:W3CDTF">2019-12-06T03:56:50Z</dcterms:modified>
  <cp:category/>
  <cp:version/>
  <cp:contentType/>
  <cp:contentStatus/>
</cp:coreProperties>
</file>